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82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6" i="1" l="1"/>
  <c r="D26" i="1"/>
  <c r="I37" i="1" l="1"/>
  <c r="F9" i="1"/>
  <c r="K20" i="1"/>
  <c r="J20" i="1"/>
  <c r="I20" i="1"/>
  <c r="K27" i="1" l="1"/>
  <c r="K28" i="1"/>
  <c r="K29" i="1"/>
  <c r="K30" i="1"/>
  <c r="K31" i="1"/>
  <c r="K32" i="1"/>
  <c r="K33" i="1"/>
  <c r="K34" i="1"/>
  <c r="K35" i="1"/>
  <c r="K36" i="1"/>
  <c r="K37" i="1"/>
  <c r="J27" i="1"/>
  <c r="J28" i="1"/>
  <c r="J29" i="1"/>
  <c r="J30" i="1"/>
  <c r="J31" i="1"/>
  <c r="J32" i="1"/>
  <c r="J33" i="1"/>
  <c r="J34" i="1"/>
  <c r="J35" i="1"/>
  <c r="J36" i="1"/>
  <c r="J37" i="1"/>
  <c r="I27" i="1"/>
  <c r="I28" i="1"/>
  <c r="I29" i="1"/>
  <c r="I30" i="1"/>
  <c r="I31" i="1"/>
  <c r="I32" i="1"/>
  <c r="I33" i="1"/>
  <c r="I34" i="1"/>
  <c r="I35" i="1"/>
  <c r="I36" i="1"/>
  <c r="J26" i="1"/>
  <c r="K26" i="1"/>
  <c r="I26" i="1"/>
  <c r="J15" i="1"/>
  <c r="K15" i="1"/>
  <c r="J14" i="1"/>
  <c r="K14" i="1"/>
  <c r="J13" i="1"/>
  <c r="K13" i="1"/>
  <c r="J12" i="1"/>
  <c r="K12" i="1"/>
  <c r="J11" i="1"/>
  <c r="K11" i="1"/>
  <c r="J10" i="1"/>
  <c r="K10" i="1"/>
  <c r="K16" i="1"/>
  <c r="J16" i="1"/>
  <c r="J17" i="1"/>
  <c r="K17" i="1"/>
  <c r="J18" i="1"/>
  <c r="K18" i="1"/>
  <c r="J19" i="1"/>
  <c r="K19" i="1"/>
  <c r="J21" i="1"/>
  <c r="K21" i="1"/>
  <c r="I21" i="1"/>
  <c r="I10" i="1"/>
  <c r="I11" i="1"/>
  <c r="I12" i="1"/>
  <c r="I13" i="1"/>
  <c r="I14" i="1"/>
  <c r="I15" i="1"/>
  <c r="I16" i="1"/>
  <c r="I17" i="1"/>
  <c r="I18" i="1"/>
  <c r="I19" i="1"/>
  <c r="D38" i="1"/>
  <c r="E38" i="1" l="1"/>
  <c r="F38" i="1"/>
  <c r="G38" i="1"/>
  <c r="H38" i="1"/>
  <c r="I38" i="1"/>
  <c r="J38" i="1"/>
  <c r="K38" i="1"/>
  <c r="C38" i="1"/>
  <c r="D9" i="1"/>
  <c r="D23" i="1" s="1"/>
  <c r="E9" i="1"/>
  <c r="E23" i="1" s="1"/>
  <c r="G9" i="1"/>
  <c r="H9" i="1"/>
  <c r="C9" i="1"/>
  <c r="C23" i="1" s="1"/>
  <c r="I9" i="1" l="1"/>
  <c r="I23" i="1" s="1"/>
  <c r="I39" i="1" s="1"/>
  <c r="K9" i="1"/>
  <c r="K23" i="1" s="1"/>
  <c r="K39" i="1" s="1"/>
  <c r="J9" i="1"/>
  <c r="J23" i="1" s="1"/>
  <c r="J39" i="1" s="1"/>
  <c r="H23" i="1"/>
  <c r="H39" i="1" s="1"/>
  <c r="G23" i="1"/>
  <c r="G39" i="1" s="1"/>
  <c r="F23" i="1"/>
  <c r="F39" i="1" s="1"/>
  <c r="E39" i="1"/>
  <c r="D39" i="1"/>
  <c r="C39" i="1"/>
</calcChain>
</file>

<file path=xl/sharedStrings.xml><?xml version="1.0" encoding="utf-8"?>
<sst xmlns="http://schemas.openxmlformats.org/spreadsheetml/2006/main" count="67" uniqueCount="61">
  <si>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тыс. рублей</t>
  </si>
  <si>
    <t>Код бюджетной</t>
  </si>
  <si>
    <t>классификации</t>
  </si>
  <si>
    <t>Наименование</t>
  </si>
  <si>
    <t>Районный бюджет</t>
  </si>
  <si>
    <t>Бюджеты поселений</t>
  </si>
  <si>
    <t>Консолидированный бюджет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</si>
  <si>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</si>
  <si>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</si>
  <si>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</si>
  <si>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</si>
  <si>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</si>
  <si>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</si>
  <si>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</si>
  <si>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</si>
  <si>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</si>
  <si>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</si>
  <si>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</si>
  <si>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</si>
  <si>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</si>
  <si>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</si>
  <si>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</si>
  <si>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</si>
  <si>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</si>
  <si>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</si>
  <si>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</si>
  <si>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</si>
  <si>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</si>
  <si>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</si>
  <si>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</si>
  <si>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</si>
  <si>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</si>
  <si>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</si>
  <si>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</si>
  <si>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</si>
  <si>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</si>
  <si>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</si>
  <si>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</si>
  <si>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</si>
  <si>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</si>
  <si>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</si>
  <si>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</si>
  <si>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</si>
  <si>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>МЕЖБЮДЖЕТНЫЕ ТРАНСФЕРТЫ</t>
  </si>
  <si>
    <t>УСЛОВНО УТВЕРЖДЕННЫЕ РАСХОДЫ</t>
  </si>
  <si>
    <t>ИТОГО РАСХОДОВ</t>
  </si>
  <si>
    <t>ДЕФИЦИТ БЮДЖЕТА (-); ПРОФИЦИТ (+)</t>
  </si>
  <si>
    <t>0100</t>
  </si>
  <si>
    <t>0200</t>
  </si>
  <si>
    <t>0300</t>
  </si>
  <si>
    <t>0400</t>
  </si>
  <si>
    <t>0500</t>
  </si>
  <si>
    <t>0600</t>
  </si>
  <si>
    <t>0700</t>
  </si>
  <si>
    <t>0800</t>
  </si>
  <si>
    <t>1 17 00000 00 0000 000</t>
  </si>
  <si>
    <t>ПРОЧИЕ НЕНАЛОГОВЫЕ ДОХОДЫ</t>
  </si>
  <si>
    <t>2026год</t>
  </si>
  <si>
    <t>ПРОГНОЗ ОСНОВНЫХ ХАРАКТЕРИСТИК КОНСОЛИДИРОВАННОГО БЮДЖЕТА РОГНЕДИНСКОГО РАЙОНА НА 2025 ГОД  И НА ПЛАНОВЫЙ ПЕРИОД 2026 И 2027 ГОДОВ</t>
  </si>
  <si>
    <t>2025 год</t>
  </si>
  <si>
    <t>2027год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</si>
</sst>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2" fontId="5" fillId="9" borderId="6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5" fillId="9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0" fontId="0" fillId="9" borderId="0" xfId="0" applyFill="1"/>
    <xf numFmtId="0" fontId="3" fillId="0" borderId="0" xfId="0" applyFont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2" fontId="4" fillId="5" borderId="2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1"/>
  <sheetViews>
    <sheetView tabSelected="1" zoomScaleNormal="100" workbookViewId="0">
      <selection activeCell="M9" sqref="M9"/>
    </sheetView>
  </sheetViews>
  <sheetFormatPr defaultRowHeight="15" x14ac:dyDescent="0.25"/>
  <cols>
    <col min="1" max="1" width="25" customWidth="1"/>
    <col min="2" max="2" width="31.85546875" customWidth="1"/>
    <col min="3" max="3" width="12.85546875" customWidth="1"/>
    <col min="4" max="4" width="13" customWidth="1"/>
    <col min="5" max="5" width="12.5703125" customWidth="1"/>
    <col min="6" max="6" width="12.28515625" customWidth="1"/>
    <col min="7" max="7" width="11.85546875" customWidth="1"/>
    <col min="8" max="8" width="11.42578125" customWidth="1"/>
    <col min="9" max="9" width="13.28515625" customWidth="1"/>
    <col min="10" max="11" width="12.5703125" customWidth="1"/>
  </cols>
  <sheetData>
    <row r="3" spans="1:11" x14ac:dyDescent="0.25">
      <c r="A3" s="36" t="s">
        <v>58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42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26.25" thickBot="1" x14ac:dyDescent="0.3">
      <c r="A5" s="1"/>
      <c r="C5" s="35"/>
      <c r="D5" s="35"/>
      <c r="E5" s="35"/>
      <c r="K5" s="1" t="s">
        <v>0</v>
      </c>
    </row>
    <row r="6" spans="1:11" ht="39" customHeight="1" thickBot="1" x14ac:dyDescent="0.3">
      <c r="A6" s="2" t="s">
        <v>1</v>
      </c>
      <c r="B6" s="4"/>
      <c r="C6" s="43" t="s">
        <v>4</v>
      </c>
      <c r="D6" s="44"/>
      <c r="E6" s="45"/>
      <c r="F6" s="46" t="s">
        <v>5</v>
      </c>
      <c r="G6" s="47"/>
      <c r="H6" s="48"/>
      <c r="I6" s="49" t="s">
        <v>6</v>
      </c>
      <c r="J6" s="50"/>
      <c r="K6" s="51"/>
    </row>
    <row r="7" spans="1:11" ht="26.25" customHeight="1" thickBot="1" x14ac:dyDescent="0.3">
      <c r="A7" s="3" t="s">
        <v>2</v>
      </c>
      <c r="B7" s="5" t="s">
        <v>3</v>
      </c>
      <c r="C7" s="5" t="s">
        <v>59</v>
      </c>
      <c r="D7" s="5" t="s">
        <v>57</v>
      </c>
      <c r="E7" s="5" t="s">
        <v>60</v>
      </c>
      <c r="F7" s="5" t="s">
        <v>59</v>
      </c>
      <c r="G7" s="5" t="s">
        <v>57</v>
      </c>
      <c r="H7" s="5" t="s">
        <v>60</v>
      </c>
      <c r="I7" s="5" t="s">
        <v>59</v>
      </c>
      <c r="J7" s="5" t="s">
        <v>57</v>
      </c>
      <c r="K7" s="5" t="s">
        <v>60</v>
      </c>
    </row>
    <row r="8" spans="1:11" ht="15.75" customHeight="1" thickBot="1" x14ac:dyDescent="0.3">
      <c r="A8" s="6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</row>
    <row r="9" spans="1:11" ht="39" customHeight="1" thickBot="1" x14ac:dyDescent="0.3">
      <c r="A9" s="24" t="s">
        <v>7</v>
      </c>
      <c r="B9" s="25" t="s">
        <v>8</v>
      </c>
      <c r="C9" s="26">
        <f>C10+C11+C12+C13+C14+C15+C16+C17+C18+C19</f>
        <v>89653</v>
      </c>
      <c r="D9" s="26">
        <f t="shared" ref="D9:H9" si="0">D10+D11+D12+D13+D14+D15+D16+D17+D18+D19</f>
        <v>57262</v>
      </c>
      <c r="E9" s="26">
        <f t="shared" si="0"/>
        <v>63370</v>
      </c>
      <c r="F9" s="26">
        <f>F10+F11+F12+F13+F14+F15+F16+F17+F18+F19+F20</f>
        <v>16101</v>
      </c>
      <c r="G9" s="26">
        <f t="shared" si="0"/>
        <v>16501</v>
      </c>
      <c r="H9" s="26">
        <f t="shared" si="0"/>
        <v>17824</v>
      </c>
      <c r="I9" s="26">
        <f>C9+F9</f>
        <v>105754</v>
      </c>
      <c r="J9" s="26">
        <f t="shared" ref="J9:K15" si="1">D9+G9</f>
        <v>73763</v>
      </c>
      <c r="K9" s="26">
        <f t="shared" si="1"/>
        <v>81194</v>
      </c>
    </row>
    <row r="10" spans="1:11" ht="25.5" customHeight="1" thickBot="1" x14ac:dyDescent="0.3">
      <c r="A10" s="6" t="s">
        <v>9</v>
      </c>
      <c r="B10" s="9" t="s">
        <v>10</v>
      </c>
      <c r="C10" s="23">
        <v>43058</v>
      </c>
      <c r="D10" s="23">
        <v>46373</v>
      </c>
      <c r="E10" s="23">
        <v>50083</v>
      </c>
      <c r="F10" s="23">
        <v>6108</v>
      </c>
      <c r="G10" s="23">
        <v>6581</v>
      </c>
      <c r="H10" s="23">
        <v>7108</v>
      </c>
      <c r="I10" s="27">
        <f t="shared" ref="I10:K20" si="2">C10+F10</f>
        <v>49166</v>
      </c>
      <c r="J10" s="27">
        <f t="shared" si="1"/>
        <v>52954</v>
      </c>
      <c r="K10" s="27">
        <f t="shared" si="1"/>
        <v>57191</v>
      </c>
    </row>
    <row r="11" spans="1:11" ht="21.75" customHeight="1" thickBot="1" x14ac:dyDescent="0.3">
      <c r="A11" s="6" t="s">
        <v>11</v>
      </c>
      <c r="B11" s="9" t="s">
        <v>12</v>
      </c>
      <c r="C11" s="23">
        <v>7717</v>
      </c>
      <c r="D11" s="23">
        <v>7804</v>
      </c>
      <c r="E11" s="23">
        <v>10115</v>
      </c>
      <c r="F11" s="23">
        <v>1557</v>
      </c>
      <c r="G11" s="23">
        <v>1575</v>
      </c>
      <c r="H11" s="23">
        <v>2041</v>
      </c>
      <c r="I11" s="27">
        <f t="shared" si="2"/>
        <v>9274</v>
      </c>
      <c r="J11" s="27">
        <f t="shared" si="1"/>
        <v>9379</v>
      </c>
      <c r="K11" s="27">
        <f t="shared" si="1"/>
        <v>12156</v>
      </c>
    </row>
    <row r="12" spans="1:11" ht="26.25" customHeight="1" thickBot="1" x14ac:dyDescent="0.3">
      <c r="A12" s="6" t="s">
        <v>13</v>
      </c>
      <c r="B12" s="9" t="s">
        <v>14</v>
      </c>
      <c r="C12" s="23">
        <v>1233</v>
      </c>
      <c r="D12" s="23">
        <v>1280</v>
      </c>
      <c r="E12" s="23">
        <v>1357</v>
      </c>
      <c r="F12" s="23">
        <v>441</v>
      </c>
      <c r="G12" s="23">
        <v>467</v>
      </c>
      <c r="H12" s="23">
        <v>505</v>
      </c>
      <c r="I12" s="27">
        <f t="shared" si="2"/>
        <v>1674</v>
      </c>
      <c r="J12" s="27">
        <f t="shared" si="1"/>
        <v>1747</v>
      </c>
      <c r="K12" s="27">
        <f t="shared" si="1"/>
        <v>1862</v>
      </c>
    </row>
    <row r="13" spans="1:11" ht="21" customHeight="1" thickBot="1" x14ac:dyDescent="0.3">
      <c r="A13" s="6" t="s">
        <v>15</v>
      </c>
      <c r="B13" s="9" t="s">
        <v>16</v>
      </c>
      <c r="C13" s="23">
        <v>0</v>
      </c>
      <c r="D13" s="23">
        <v>0</v>
      </c>
      <c r="E13" s="23">
        <v>0</v>
      </c>
      <c r="F13" s="23">
        <v>7545</v>
      </c>
      <c r="G13" s="23">
        <v>7719</v>
      </c>
      <c r="H13" s="23">
        <v>8011</v>
      </c>
      <c r="I13" s="27">
        <f t="shared" si="2"/>
        <v>7545</v>
      </c>
      <c r="J13" s="27">
        <f t="shared" si="1"/>
        <v>7719</v>
      </c>
      <c r="K13" s="27">
        <f t="shared" si="1"/>
        <v>8011</v>
      </c>
    </row>
    <row r="14" spans="1:11" ht="22.5" customHeight="1" thickBot="1" x14ac:dyDescent="0.3">
      <c r="A14" s="6" t="s">
        <v>17</v>
      </c>
      <c r="B14" s="9" t="s">
        <v>18</v>
      </c>
      <c r="C14" s="23">
        <v>570</v>
      </c>
      <c r="D14" s="23">
        <v>580</v>
      </c>
      <c r="E14" s="23">
        <v>590</v>
      </c>
      <c r="F14" s="23">
        <v>0</v>
      </c>
      <c r="G14" s="23">
        <v>0</v>
      </c>
      <c r="H14" s="23">
        <v>0</v>
      </c>
      <c r="I14" s="27">
        <f t="shared" si="2"/>
        <v>570</v>
      </c>
      <c r="J14" s="27">
        <f t="shared" si="1"/>
        <v>580</v>
      </c>
      <c r="K14" s="27">
        <f t="shared" si="1"/>
        <v>590</v>
      </c>
    </row>
    <row r="15" spans="1:11" ht="70.5" customHeight="1" thickBot="1" x14ac:dyDescent="0.3">
      <c r="A15" s="6" t="s">
        <v>19</v>
      </c>
      <c r="B15" s="9" t="s">
        <v>20</v>
      </c>
      <c r="C15" s="23">
        <v>403</v>
      </c>
      <c r="D15" s="23">
        <v>403</v>
      </c>
      <c r="E15" s="23">
        <v>403</v>
      </c>
      <c r="F15" s="23">
        <v>94</v>
      </c>
      <c r="G15" s="23">
        <v>94</v>
      </c>
      <c r="H15" s="23">
        <v>94</v>
      </c>
      <c r="I15" s="27">
        <f t="shared" si="2"/>
        <v>497</v>
      </c>
      <c r="J15" s="27">
        <f t="shared" si="1"/>
        <v>497</v>
      </c>
      <c r="K15" s="27">
        <f t="shared" si="1"/>
        <v>497</v>
      </c>
    </row>
    <row r="16" spans="1:11" ht="33.75" customHeight="1" thickBot="1" x14ac:dyDescent="0.3">
      <c r="A16" s="6" t="s">
        <v>21</v>
      </c>
      <c r="B16" s="9" t="s">
        <v>22</v>
      </c>
      <c r="C16" s="23">
        <v>10</v>
      </c>
      <c r="D16" s="23">
        <v>10</v>
      </c>
      <c r="E16" s="23">
        <v>10</v>
      </c>
      <c r="F16" s="23">
        <v>0</v>
      </c>
      <c r="G16" s="23">
        <v>0</v>
      </c>
      <c r="H16" s="23">
        <v>0</v>
      </c>
      <c r="I16" s="27">
        <f t="shared" si="2"/>
        <v>10</v>
      </c>
      <c r="J16" s="27">
        <f t="shared" si="2"/>
        <v>10</v>
      </c>
      <c r="K16" s="27">
        <f t="shared" si="2"/>
        <v>10</v>
      </c>
    </row>
    <row r="17" spans="1:11" ht="50.25" customHeight="1" thickBot="1" x14ac:dyDescent="0.3">
      <c r="A17" s="6" t="s">
        <v>23</v>
      </c>
      <c r="B17" s="9" t="s">
        <v>24</v>
      </c>
      <c r="C17" s="23">
        <v>480</v>
      </c>
      <c r="D17" s="23">
        <v>480</v>
      </c>
      <c r="E17" s="23">
        <v>480</v>
      </c>
      <c r="F17" s="23">
        <v>0</v>
      </c>
      <c r="G17" s="23">
        <v>0</v>
      </c>
      <c r="H17" s="23">
        <v>0</v>
      </c>
      <c r="I17" s="27">
        <f t="shared" si="2"/>
        <v>480</v>
      </c>
      <c r="J17" s="27">
        <f t="shared" ref="J17" si="3">D17+G17</f>
        <v>480</v>
      </c>
      <c r="K17" s="27">
        <f t="shared" ref="K17" si="4">E17+H17</f>
        <v>480</v>
      </c>
    </row>
    <row r="18" spans="1:11" ht="42.75" customHeight="1" thickBot="1" x14ac:dyDescent="0.3">
      <c r="A18" s="6" t="s">
        <v>25</v>
      </c>
      <c r="B18" s="9" t="s">
        <v>26</v>
      </c>
      <c r="C18" s="23">
        <v>36000</v>
      </c>
      <c r="D18" s="23">
        <v>150</v>
      </c>
      <c r="E18" s="23">
        <v>150</v>
      </c>
      <c r="F18" s="23">
        <v>356</v>
      </c>
      <c r="G18" s="23">
        <v>65</v>
      </c>
      <c r="H18" s="23">
        <v>65</v>
      </c>
      <c r="I18" s="27">
        <f t="shared" si="2"/>
        <v>36356</v>
      </c>
      <c r="J18" s="27">
        <f t="shared" ref="J18" si="5">D18+G18</f>
        <v>215</v>
      </c>
      <c r="K18" s="27">
        <f t="shared" ref="K18" si="6">E18+H18</f>
        <v>215</v>
      </c>
    </row>
    <row r="19" spans="1:11" ht="34.5" customHeight="1" thickBot="1" x14ac:dyDescent="0.3">
      <c r="A19" s="28" t="s">
        <v>27</v>
      </c>
      <c r="B19" s="29" t="s">
        <v>28</v>
      </c>
      <c r="C19" s="30">
        <v>182</v>
      </c>
      <c r="D19" s="30">
        <v>182</v>
      </c>
      <c r="E19" s="30">
        <v>182</v>
      </c>
      <c r="F19" s="30">
        <v>0</v>
      </c>
      <c r="G19" s="30">
        <v>0</v>
      </c>
      <c r="H19" s="30">
        <v>0</v>
      </c>
      <c r="I19" s="27">
        <f t="shared" si="2"/>
        <v>182</v>
      </c>
      <c r="J19" s="27">
        <f t="shared" ref="J19:J20" si="7">D19+G19</f>
        <v>182</v>
      </c>
      <c r="K19" s="27">
        <f t="shared" ref="K19:K20" si="8">E19+H19</f>
        <v>182</v>
      </c>
    </row>
    <row r="20" spans="1:11" ht="29.25" customHeight="1" thickBot="1" x14ac:dyDescent="0.3">
      <c r="A20" s="33" t="s">
        <v>55</v>
      </c>
      <c r="B20" s="32" t="s">
        <v>56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1">
        <f t="shared" si="2"/>
        <v>0</v>
      </c>
      <c r="J20" s="31">
        <f t="shared" si="7"/>
        <v>0</v>
      </c>
      <c r="K20" s="31">
        <f t="shared" si="8"/>
        <v>0</v>
      </c>
    </row>
    <row r="21" spans="1:11" ht="19.5" customHeight="1" x14ac:dyDescent="0.25">
      <c r="A21" s="52" t="s">
        <v>29</v>
      </c>
      <c r="B21" s="54" t="s">
        <v>30</v>
      </c>
      <c r="C21" s="61">
        <v>171488.1</v>
      </c>
      <c r="D21" s="61">
        <v>161744.29999999999</v>
      </c>
      <c r="E21" s="61">
        <v>160373.79999999999</v>
      </c>
      <c r="F21" s="64">
        <v>11944.6</v>
      </c>
      <c r="G21" s="61">
        <v>8557.7999999999993</v>
      </c>
      <c r="H21" s="64">
        <v>8604.4</v>
      </c>
      <c r="I21" s="37">
        <f>C21+F21</f>
        <v>183432.7</v>
      </c>
      <c r="J21" s="37">
        <f t="shared" ref="J21:K21" si="9">D21+G21</f>
        <v>170302.09999999998</v>
      </c>
      <c r="K21" s="37">
        <f t="shared" si="9"/>
        <v>168978.19999999998</v>
      </c>
    </row>
    <row r="22" spans="1:11" ht="24" customHeight="1" thickBot="1" x14ac:dyDescent="0.3">
      <c r="A22" s="53"/>
      <c r="B22" s="55"/>
      <c r="C22" s="38"/>
      <c r="D22" s="38"/>
      <c r="E22" s="38"/>
      <c r="F22" s="65"/>
      <c r="G22" s="38"/>
      <c r="H22" s="65"/>
      <c r="I22" s="38"/>
      <c r="J22" s="38"/>
      <c r="K22" s="38"/>
    </row>
    <row r="23" spans="1:11" ht="26.25" customHeight="1" thickBot="1" x14ac:dyDescent="0.3">
      <c r="A23" s="10"/>
      <c r="B23" s="8" t="s">
        <v>31</v>
      </c>
      <c r="C23" s="22">
        <f t="shared" ref="C23:K23" si="10">C9+C21</f>
        <v>261141.1</v>
      </c>
      <c r="D23" s="22">
        <f t="shared" si="10"/>
        <v>219006.3</v>
      </c>
      <c r="E23" s="22">
        <f t="shared" si="10"/>
        <v>223743.8</v>
      </c>
      <c r="F23" s="22">
        <f t="shared" si="10"/>
        <v>28045.599999999999</v>
      </c>
      <c r="G23" s="22">
        <f t="shared" si="10"/>
        <v>25058.799999999999</v>
      </c>
      <c r="H23" s="22">
        <f t="shared" si="10"/>
        <v>26428.400000000001</v>
      </c>
      <c r="I23" s="22">
        <f t="shared" si="10"/>
        <v>289186.7</v>
      </c>
      <c r="J23" s="22">
        <f t="shared" si="10"/>
        <v>244065.09999999998</v>
      </c>
      <c r="K23" s="22">
        <f t="shared" si="10"/>
        <v>250172.19999999998</v>
      </c>
    </row>
    <row r="24" spans="1:11" x14ac:dyDescent="0.25">
      <c r="A24" s="39"/>
      <c r="B24" s="62" t="s">
        <v>32</v>
      </c>
      <c r="C24" s="41"/>
      <c r="D24" s="41"/>
      <c r="E24" s="41"/>
      <c r="F24" s="41"/>
      <c r="G24" s="41"/>
      <c r="H24" s="41"/>
      <c r="I24" s="41"/>
      <c r="J24" s="41"/>
      <c r="K24" s="41"/>
    </row>
    <row r="25" spans="1:11" ht="12" customHeight="1" thickBot="1" x14ac:dyDescent="0.3">
      <c r="A25" s="40"/>
      <c r="B25" s="63"/>
      <c r="C25" s="42"/>
      <c r="D25" s="42"/>
      <c r="E25" s="42"/>
      <c r="F25" s="42"/>
      <c r="G25" s="42"/>
      <c r="H25" s="42"/>
      <c r="I25" s="42"/>
      <c r="J25" s="42"/>
      <c r="K25" s="42"/>
    </row>
    <row r="26" spans="1:11" ht="36" customHeight="1" thickBot="1" x14ac:dyDescent="0.3">
      <c r="A26" s="20" t="s">
        <v>47</v>
      </c>
      <c r="B26" s="9" t="s">
        <v>33</v>
      </c>
      <c r="C26" s="11">
        <v>40262.9</v>
      </c>
      <c r="D26" s="11">
        <f>36263.8-D37</f>
        <v>34191.800000000003</v>
      </c>
      <c r="E26" s="11">
        <f>38664.9-E37</f>
        <v>34252.5</v>
      </c>
      <c r="F26" s="11">
        <v>8473.9</v>
      </c>
      <c r="G26" s="7">
        <v>6390.4</v>
      </c>
      <c r="H26" s="7">
        <v>6934</v>
      </c>
      <c r="I26" s="7">
        <f>C26+F26</f>
        <v>48736.800000000003</v>
      </c>
      <c r="J26" s="7">
        <f t="shared" ref="J26:K37" si="11">D26+G26</f>
        <v>40582.200000000004</v>
      </c>
      <c r="K26" s="7">
        <f t="shared" si="11"/>
        <v>41186.5</v>
      </c>
    </row>
    <row r="27" spans="1:11" ht="15.75" thickBot="1" x14ac:dyDescent="0.3">
      <c r="A27" s="21" t="s">
        <v>48</v>
      </c>
      <c r="B27" s="12" t="s">
        <v>34</v>
      </c>
      <c r="C27" s="13">
        <v>390.7</v>
      </c>
      <c r="D27" s="13">
        <v>428.5</v>
      </c>
      <c r="E27" s="13">
        <v>444.1</v>
      </c>
      <c r="F27" s="13">
        <v>1172.2</v>
      </c>
      <c r="G27" s="14">
        <v>1285.5</v>
      </c>
      <c r="H27" s="14">
        <v>1332</v>
      </c>
      <c r="I27" s="7">
        <f t="shared" ref="I27:I37" si="12">C27+F27</f>
        <v>1562.9</v>
      </c>
      <c r="J27" s="7">
        <f t="shared" si="11"/>
        <v>1714</v>
      </c>
      <c r="K27" s="7">
        <f t="shared" si="11"/>
        <v>1776.1</v>
      </c>
    </row>
    <row r="28" spans="1:11" ht="39" thickBot="1" x14ac:dyDescent="0.3">
      <c r="A28" s="20" t="s">
        <v>49</v>
      </c>
      <c r="B28" s="9" t="s">
        <v>35</v>
      </c>
      <c r="C28" s="11">
        <v>5610.7</v>
      </c>
      <c r="D28" s="11">
        <v>4205.2</v>
      </c>
      <c r="E28" s="11">
        <v>4205.2</v>
      </c>
      <c r="F28" s="11">
        <v>309.2</v>
      </c>
      <c r="G28" s="7">
        <v>90</v>
      </c>
      <c r="H28" s="7">
        <v>93</v>
      </c>
      <c r="I28" s="7">
        <f t="shared" si="12"/>
        <v>5919.9</v>
      </c>
      <c r="J28" s="7">
        <f t="shared" si="11"/>
        <v>4295.2</v>
      </c>
      <c r="K28" s="7">
        <f t="shared" si="11"/>
        <v>4298.2</v>
      </c>
    </row>
    <row r="29" spans="1:11" ht="15.75" thickBot="1" x14ac:dyDescent="0.3">
      <c r="A29" s="20" t="s">
        <v>50</v>
      </c>
      <c r="B29" s="9" t="s">
        <v>36</v>
      </c>
      <c r="C29" s="11">
        <v>17673.7</v>
      </c>
      <c r="D29" s="11">
        <v>11195.4</v>
      </c>
      <c r="E29" s="11">
        <v>10725.7</v>
      </c>
      <c r="F29" s="11">
        <v>7638.9</v>
      </c>
      <c r="G29" s="7">
        <v>6779.3</v>
      </c>
      <c r="H29" s="7">
        <v>7245.3</v>
      </c>
      <c r="I29" s="7">
        <f t="shared" si="12"/>
        <v>25312.6</v>
      </c>
      <c r="J29" s="7">
        <f t="shared" si="11"/>
        <v>17974.7</v>
      </c>
      <c r="K29" s="7">
        <f t="shared" si="11"/>
        <v>17971</v>
      </c>
    </row>
    <row r="30" spans="1:11" ht="26.25" thickBot="1" x14ac:dyDescent="0.3">
      <c r="A30" s="20" t="s">
        <v>51</v>
      </c>
      <c r="B30" s="9" t="s">
        <v>37</v>
      </c>
      <c r="C30" s="11">
        <v>190.7</v>
      </c>
      <c r="D30" s="11">
        <v>1042</v>
      </c>
      <c r="E30" s="11">
        <v>1042</v>
      </c>
      <c r="F30" s="11">
        <v>9201</v>
      </c>
      <c r="G30" s="7">
        <v>9060.1</v>
      </c>
      <c r="H30" s="7">
        <v>8778.9</v>
      </c>
      <c r="I30" s="7">
        <f t="shared" si="12"/>
        <v>9391.7000000000007</v>
      </c>
      <c r="J30" s="7">
        <f t="shared" si="11"/>
        <v>10102.1</v>
      </c>
      <c r="K30" s="7">
        <f t="shared" si="11"/>
        <v>9820.9</v>
      </c>
    </row>
    <row r="31" spans="1:11" ht="16.5" thickBot="1" x14ac:dyDescent="0.3">
      <c r="A31" s="20" t="s">
        <v>52</v>
      </c>
      <c r="B31" s="9" t="s">
        <v>38</v>
      </c>
      <c r="C31" s="11">
        <v>14</v>
      </c>
      <c r="D31" s="11">
        <v>14</v>
      </c>
      <c r="E31" s="11">
        <v>14</v>
      </c>
      <c r="F31" s="15">
        <v>0</v>
      </c>
      <c r="G31" s="16">
        <v>0</v>
      </c>
      <c r="H31" s="16">
        <v>0</v>
      </c>
      <c r="I31" s="7">
        <f t="shared" si="12"/>
        <v>14</v>
      </c>
      <c r="J31" s="7">
        <f t="shared" si="11"/>
        <v>14</v>
      </c>
      <c r="K31" s="7">
        <f t="shared" si="11"/>
        <v>14</v>
      </c>
    </row>
    <row r="32" spans="1:11" ht="15.75" thickBot="1" x14ac:dyDescent="0.3">
      <c r="A32" s="20" t="s">
        <v>53</v>
      </c>
      <c r="B32" s="9" t="s">
        <v>39</v>
      </c>
      <c r="C32" s="11">
        <v>131141.70000000001</v>
      </c>
      <c r="D32" s="11">
        <v>112235.2</v>
      </c>
      <c r="E32" s="11">
        <v>112271.5</v>
      </c>
      <c r="F32" s="11">
        <v>0</v>
      </c>
      <c r="G32" s="7">
        <v>0</v>
      </c>
      <c r="H32" s="7">
        <v>0</v>
      </c>
      <c r="I32" s="7">
        <f t="shared" si="12"/>
        <v>131141.70000000001</v>
      </c>
      <c r="J32" s="7">
        <f t="shared" si="11"/>
        <v>112235.2</v>
      </c>
      <c r="K32" s="7">
        <f t="shared" si="11"/>
        <v>112271.5</v>
      </c>
    </row>
    <row r="33" spans="1:11" ht="15.75" thickBot="1" x14ac:dyDescent="0.3">
      <c r="A33" s="20" t="s">
        <v>54</v>
      </c>
      <c r="B33" s="9" t="s">
        <v>40</v>
      </c>
      <c r="C33" s="17">
        <v>21278.400000000001</v>
      </c>
      <c r="D33" s="17">
        <v>12775.6</v>
      </c>
      <c r="E33" s="17">
        <v>15133.2</v>
      </c>
      <c r="F33" s="7">
        <v>1000</v>
      </c>
      <c r="G33" s="7">
        <v>1000</v>
      </c>
      <c r="H33" s="7">
        <v>1000</v>
      </c>
      <c r="I33" s="7">
        <f t="shared" si="12"/>
        <v>22278.400000000001</v>
      </c>
      <c r="J33" s="7">
        <f t="shared" si="11"/>
        <v>13775.6</v>
      </c>
      <c r="K33" s="7">
        <f t="shared" si="11"/>
        <v>16133.2</v>
      </c>
    </row>
    <row r="34" spans="1:11" ht="15.75" thickBot="1" x14ac:dyDescent="0.3">
      <c r="A34" s="6">
        <v>1000</v>
      </c>
      <c r="B34" s="9" t="s">
        <v>41</v>
      </c>
      <c r="C34" s="11">
        <v>34175</v>
      </c>
      <c r="D34" s="11">
        <v>35231.199999999997</v>
      </c>
      <c r="E34" s="11">
        <v>35627.800000000003</v>
      </c>
      <c r="F34" s="7">
        <v>250.4</v>
      </c>
      <c r="G34" s="7">
        <v>0</v>
      </c>
      <c r="H34" s="7">
        <v>40.799999999999997</v>
      </c>
      <c r="I34" s="7">
        <f t="shared" si="12"/>
        <v>34425.4</v>
      </c>
      <c r="J34" s="7">
        <f t="shared" si="11"/>
        <v>35231.199999999997</v>
      </c>
      <c r="K34" s="7">
        <f t="shared" si="11"/>
        <v>35668.600000000006</v>
      </c>
    </row>
    <row r="35" spans="1:11" ht="15.75" thickBot="1" x14ac:dyDescent="0.3">
      <c r="A35" s="6">
        <v>1100</v>
      </c>
      <c r="B35" s="9" t="s">
        <v>42</v>
      </c>
      <c r="C35" s="11">
        <v>4555.5</v>
      </c>
      <c r="D35" s="11">
        <v>3267.6</v>
      </c>
      <c r="E35" s="11">
        <v>3267.6</v>
      </c>
      <c r="F35" s="7">
        <v>0</v>
      </c>
      <c r="G35" s="7">
        <v>0</v>
      </c>
      <c r="H35" s="7">
        <v>0</v>
      </c>
      <c r="I35" s="7">
        <f t="shared" si="12"/>
        <v>4555.5</v>
      </c>
      <c r="J35" s="7">
        <f t="shared" si="11"/>
        <v>3267.6</v>
      </c>
      <c r="K35" s="7">
        <f t="shared" si="11"/>
        <v>3267.6</v>
      </c>
    </row>
    <row r="36" spans="1:11" ht="15.75" thickBot="1" x14ac:dyDescent="0.3">
      <c r="A36" s="6">
        <v>1400</v>
      </c>
      <c r="B36" s="9" t="s">
        <v>43</v>
      </c>
      <c r="C36" s="7">
        <v>5847.8</v>
      </c>
      <c r="D36" s="7">
        <v>2347.8000000000002</v>
      </c>
      <c r="E36" s="7">
        <v>2347.8000000000002</v>
      </c>
      <c r="F36" s="7">
        <v>0</v>
      </c>
      <c r="G36" s="9">
        <v>0</v>
      </c>
      <c r="H36" s="9">
        <v>0</v>
      </c>
      <c r="I36" s="7">
        <f t="shared" si="12"/>
        <v>5847.8</v>
      </c>
      <c r="J36" s="7">
        <f t="shared" si="11"/>
        <v>2347.8000000000002</v>
      </c>
      <c r="K36" s="7">
        <f t="shared" si="11"/>
        <v>2347.8000000000002</v>
      </c>
    </row>
    <row r="37" spans="1:11" ht="26.25" thickBot="1" x14ac:dyDescent="0.3">
      <c r="A37" s="6">
        <v>9999</v>
      </c>
      <c r="B37" s="9" t="s">
        <v>44</v>
      </c>
      <c r="C37" s="7">
        <v>0</v>
      </c>
      <c r="D37" s="7">
        <v>2072</v>
      </c>
      <c r="E37" s="7">
        <v>4412.3999999999996</v>
      </c>
      <c r="F37" s="7">
        <v>0</v>
      </c>
      <c r="G37" s="7">
        <v>453.5</v>
      </c>
      <c r="H37" s="7">
        <v>1004.4</v>
      </c>
      <c r="I37" s="7">
        <f t="shared" si="12"/>
        <v>0</v>
      </c>
      <c r="J37" s="7">
        <f t="shared" si="11"/>
        <v>2525.5</v>
      </c>
      <c r="K37" s="7">
        <f t="shared" si="11"/>
        <v>5416.7999999999993</v>
      </c>
    </row>
    <row r="38" spans="1:11" ht="15.75" thickBot="1" x14ac:dyDescent="0.3">
      <c r="A38" s="6"/>
      <c r="B38" s="8" t="s">
        <v>45</v>
      </c>
      <c r="C38" s="18">
        <f>SUM(C26:C37)</f>
        <v>261141.1</v>
      </c>
      <c r="D38" s="18">
        <f>SUM(D26:D37)</f>
        <v>219006.30000000002</v>
      </c>
      <c r="E38" s="18">
        <f t="shared" ref="E38:K38" si="13">SUM(E26:E37)</f>
        <v>223743.8</v>
      </c>
      <c r="F38" s="18">
        <f t="shared" si="13"/>
        <v>28045.600000000002</v>
      </c>
      <c r="G38" s="18">
        <f t="shared" si="13"/>
        <v>25058.800000000003</v>
      </c>
      <c r="H38" s="18">
        <f t="shared" si="13"/>
        <v>26428.399999999998</v>
      </c>
      <c r="I38" s="18">
        <f t="shared" si="13"/>
        <v>289186.7</v>
      </c>
      <c r="J38" s="18">
        <f t="shared" si="13"/>
        <v>244065.1</v>
      </c>
      <c r="K38" s="18">
        <f t="shared" si="13"/>
        <v>250172.2</v>
      </c>
    </row>
    <row r="39" spans="1:11" x14ac:dyDescent="0.25">
      <c r="A39" s="56"/>
      <c r="B39" s="58" t="s">
        <v>46</v>
      </c>
      <c r="C39" s="60">
        <f>C23-C38</f>
        <v>0</v>
      </c>
      <c r="D39" s="60">
        <f t="shared" ref="D39:K39" si="14">D23-D38</f>
        <v>0</v>
      </c>
      <c r="E39" s="60">
        <f t="shared" si="14"/>
        <v>0</v>
      </c>
      <c r="F39" s="60">
        <f t="shared" si="14"/>
        <v>0</v>
      </c>
      <c r="G39" s="60">
        <f t="shared" si="14"/>
        <v>0</v>
      </c>
      <c r="H39" s="60">
        <f t="shared" si="14"/>
        <v>0</v>
      </c>
      <c r="I39" s="60">
        <f t="shared" si="14"/>
        <v>0</v>
      </c>
      <c r="J39" s="60">
        <f t="shared" si="14"/>
        <v>0</v>
      </c>
      <c r="K39" s="60">
        <f t="shared" si="14"/>
        <v>0</v>
      </c>
    </row>
    <row r="40" spans="1:11" ht="15.75" thickBot="1" x14ac:dyDescent="0.3">
      <c r="A40" s="57"/>
      <c r="B40" s="59"/>
      <c r="C40" s="57"/>
      <c r="D40" s="57"/>
      <c r="E40" s="57"/>
      <c r="F40" s="57"/>
      <c r="G40" s="57"/>
      <c r="H40" s="57"/>
      <c r="I40" s="57"/>
      <c r="J40" s="57"/>
      <c r="K40" s="57"/>
    </row>
    <row r="41" spans="1:11" ht="15.75" x14ac:dyDescent="0.25">
      <c r="A41" s="19"/>
    </row>
  </sheetData>
  <mergeCells count="37">
    <mergeCell ref="C21:C22"/>
    <mergeCell ref="K21:K22"/>
    <mergeCell ref="B24:B25"/>
    <mergeCell ref="F39:F40"/>
    <mergeCell ref="G39:G40"/>
    <mergeCell ref="H39:H40"/>
    <mergeCell ref="I39:I40"/>
    <mergeCell ref="J39:J40"/>
    <mergeCell ref="K39:K40"/>
    <mergeCell ref="J24:J25"/>
    <mergeCell ref="K24:K25"/>
    <mergeCell ref="D21:D22"/>
    <mergeCell ref="E21:E22"/>
    <mergeCell ref="F21:F22"/>
    <mergeCell ref="G21:G22"/>
    <mergeCell ref="H21:H22"/>
    <mergeCell ref="A39:A40"/>
    <mergeCell ref="B39:B40"/>
    <mergeCell ref="C39:C40"/>
    <mergeCell ref="D39:D40"/>
    <mergeCell ref="E39:E40"/>
    <mergeCell ref="A3:K4"/>
    <mergeCell ref="I21:I22"/>
    <mergeCell ref="J21:J22"/>
    <mergeCell ref="A24:A25"/>
    <mergeCell ref="C24:C25"/>
    <mergeCell ref="D24:D25"/>
    <mergeCell ref="E24:E25"/>
    <mergeCell ref="F24:F25"/>
    <mergeCell ref="G24:G25"/>
    <mergeCell ref="H24:H25"/>
    <mergeCell ref="I24:I25"/>
    <mergeCell ref="C6:E6"/>
    <mergeCell ref="F6:H6"/>
    <mergeCell ref="I6:K6"/>
    <mergeCell ref="A21:A22"/>
    <mergeCell ref="B21:B22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2021-11-11T08:03:51Z</cp:lastPrinted>
  <dcterms:created xsi:type="dcterms:W3CDTF">2021-11-11T07:28:24Z</dcterms:created>
  <dcterms:modified xsi:type="dcterms:W3CDTF">2024-11-13T07:47:35Z</dcterms:modified>
</cp:coreProperties>
</file>