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Ожидаемое исполнение 2024г." sheetId="1" r:id="rId1"/>
  </sheets>
  <definedNames>
    <definedName name="_xlnm.Print_Area" localSheetId="0">'Ожидаемое исполнение 2024г.'!$A$1:$F$37</definedName>
  </definedNames>
  <calcPr calcId="144525"/>
</workbook>
</file>

<file path=xl/calcChain.xml><?xml version="1.0" encoding="utf-8"?>
<calcChain xmlns="http://schemas.openxmlformats.org/spreadsheetml/2006/main">
  <c r="E36" i="1" l="1"/>
  <c r="F25" i="1"/>
  <c r="F26" i="1"/>
  <c r="F27" i="1"/>
  <c r="F28" i="1"/>
  <c r="F29" i="1"/>
  <c r="F30" i="1"/>
  <c r="F31" i="1"/>
  <c r="F32" i="1"/>
  <c r="F33" i="1"/>
  <c r="F34" i="1"/>
  <c r="F35" i="1"/>
  <c r="F24" i="1"/>
  <c r="F10" i="1" l="1"/>
  <c r="F11" i="1"/>
  <c r="F12" i="1"/>
  <c r="F13" i="1"/>
  <c r="F14" i="1"/>
  <c r="F15" i="1"/>
  <c r="F16" i="1"/>
  <c r="F17" i="1"/>
  <c r="F18" i="1"/>
  <c r="F19" i="1"/>
  <c r="F20" i="1"/>
  <c r="F21" i="1"/>
  <c r="E9" i="1"/>
  <c r="E22" i="1" s="1"/>
  <c r="E37" i="1" s="1"/>
  <c r="D36" i="1" l="1"/>
  <c r="F36" i="1" s="1"/>
  <c r="D9" i="1"/>
  <c r="D22" i="1" l="1"/>
  <c r="F22" i="1" s="1"/>
  <c r="F9" i="1"/>
  <c r="D37" i="1" l="1"/>
  <c r="F37" i="1" s="1"/>
</calcChain>
</file>

<file path=xl/sharedStrings.xml><?xml version="1.0" encoding="utf-8"?>
<sst xmlns="http://schemas.openxmlformats.org/spreadsheetml/2006/main" count="63" uniqueCount="63">
  <si>
    <t xml:space="preserve">ОЖИДАЕМОЕ ИСПОЛНЕНИЕ  БЮДЖЕТА </t>
  </si>
  <si>
    <r>
      <t xml:space="preserve">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тыс. рублей</t>
    </r>
  </si>
  <si>
    <t>Код бюджетной</t>
  </si>
  <si>
    <t>классификации</t>
  </si>
  <si>
    <t>Наименование</t>
  </si>
  <si>
    <t>Районный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</si>
  <si>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</si>
  <si>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</si>
  <si>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</si>
  <si>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</si>
  <si>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</si>
  <si>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</si>
  <si>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</si>
  <si>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</si>
  <si>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 xml:space="preserve">1 06 00000 00 0000 000 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</si>
  <si>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</si>
  <si>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</si>
  <si>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</si>
  <si>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</si>
  <si>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</si>
  <si>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</si>
  <si>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</si>
  <si>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</si>
  <si>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</si>
  <si>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</si>
  <si>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 И НЕМАТЕРИАЛЬНЫХ 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</si>
  <si>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</si>
  <si>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</si>
  <si>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</si>
  <si>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</si>
  <si>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</si>
  <si>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</si>
  <si>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01 00</t>
  </si>
  <si>
    <t>ОБЩЕГОСУДАРСТВЕННЫЕ ВОПРОСЫ</t>
  </si>
  <si>
    <t>02 00</t>
  </si>
  <si>
    <t>НАЦИОНАЛЬНАЯ ОБОРОНА</t>
  </si>
  <si>
    <t>03 00</t>
  </si>
  <si>
    <t>НАЦИОНАЛЬНАЯ БЕЗОПАСНОСТЬ И ПРАВООХРАНИТЕЛЬНАЯ ДЕЯТЕЛЬНОСТЬ</t>
  </si>
  <si>
    <t>04 00</t>
  </si>
  <si>
    <t>НАЦИОНАЛЬНАЯ ЭКОНОМИКА</t>
  </si>
  <si>
    <t>05 00</t>
  </si>
  <si>
    <t>ЖИЛИЩНО-КОММУНАЛЬНОЕ ХОЗЯЙСТВО</t>
  </si>
  <si>
    <t>06 00</t>
  </si>
  <si>
    <t>ОХРАНА ОКРУЖАЮЩЕЙ СРЕДЫ</t>
  </si>
  <si>
    <t>07 00</t>
  </si>
  <si>
    <t>ОБРАЗОВАНИЕ</t>
  </si>
  <si>
    <t>08 00</t>
  </si>
  <si>
    <t>КУЛЬТУРА, КИНЕМАТОГРАФИЯ</t>
  </si>
  <si>
    <t>10 00</t>
  </si>
  <si>
    <t>СОЦИАЛЬНАЯ ПОЛИТИКА</t>
  </si>
  <si>
    <t>11 00</t>
  </si>
  <si>
    <t>ФИЗИЧЕСКАЯ КУЛЬТУРА И СПОРТ</t>
  </si>
  <si>
    <t>13 00</t>
  </si>
  <si>
    <t>ОБСЛУЖИВАНИЕ ГОСУДАРСТВЕННОГО И МУНИЦИПАЛЬНОГО ДОЛГА</t>
  </si>
  <si>
    <t>14 00</t>
  </si>
  <si>
    <t>МЕЖБЮДЖЕТНЫЕ ТРАНСФЕРТЫ</t>
  </si>
  <si>
    <t>ИТОГО РАСХОДОВ</t>
  </si>
  <si>
    <t>ДЕФИЦИТ БЮДЖЕТА(-);ПРОФИЦИТ (+)</t>
  </si>
  <si>
    <t>поселения</t>
  </si>
  <si>
    <t>консолидация</t>
  </si>
  <si>
    <t>1 17 00000 00 0000 000</t>
  </si>
  <si>
    <t>ПРОЧИЕ НЕНАЛОГОВЫЕ ДОХОДЫ</t>
  </si>
  <si>
    <t>РОГНЕДИНСКОГО МУНИЦИПАЛЬНОГО РАЙОНА БРЯНСКОЙ ОБЛАСТИ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</si>
</sst>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16" xfId="0" applyBorder="1"/>
    <xf numFmtId="0" fontId="0" fillId="11" borderId="0" xfId="0" applyFill="1" applyAlignment="1">
      <alignment horizontal="center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6" borderId="6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/>
    </xf>
    <xf numFmtId="164" fontId="3" fillId="6" borderId="11" xfId="0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 vertical="center" wrapText="1"/>
    </xf>
    <xf numFmtId="164" fontId="4" fillId="7" borderId="10" xfId="0" applyNumberFormat="1" applyFont="1" applyFill="1" applyBorder="1" applyAlignment="1">
      <alignment horizontal="center" vertical="center"/>
    </xf>
    <xf numFmtId="164" fontId="4" fillId="7" borderId="11" xfId="0" applyNumberFormat="1" applyFont="1" applyFill="1" applyBorder="1" applyAlignment="1">
      <alignment horizontal="center" vertical="center"/>
    </xf>
    <xf numFmtId="164" fontId="4" fillId="8" borderId="6" xfId="0" applyNumberFormat="1" applyFont="1" applyFill="1" applyBorder="1" applyAlignment="1">
      <alignment horizontal="center" vertical="center" wrapText="1"/>
    </xf>
    <xf numFmtId="164" fontId="4" fillId="8" borderId="12" xfId="0" applyNumberFormat="1" applyFont="1" applyFill="1" applyBorder="1" applyAlignment="1">
      <alignment horizontal="center" vertical="center"/>
    </xf>
    <xf numFmtId="164" fontId="4" fillId="8" borderId="13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abSelected="1" view="pageBreakPreview" topLeftCell="B1" zoomScale="82" zoomScaleNormal="100" zoomScaleSheetLayoutView="82" workbookViewId="0">
      <selection activeCell="H11" sqref="H11"/>
    </sheetView>
  </sheetViews>
  <sheetFormatPr defaultRowHeight="15" x14ac:dyDescent="0.25"/>
  <cols>
    <col min="1" max="1" width="9.140625" hidden="1" customWidth="1"/>
    <col min="2" max="2" width="33.5703125" customWidth="1"/>
    <col min="3" max="3" width="52.85546875" customWidth="1"/>
    <col min="4" max="4" width="26.42578125" customWidth="1"/>
    <col min="5" max="5" width="18.7109375" customWidth="1"/>
    <col min="6" max="6" width="16.85546875" customWidth="1"/>
  </cols>
  <sheetData>
    <row r="2" spans="1:9" ht="15" customHeight="1" x14ac:dyDescent="0.25">
      <c r="A2" s="48" t="s">
        <v>0</v>
      </c>
      <c r="B2" s="48"/>
      <c r="C2" s="48"/>
      <c r="D2" s="48"/>
      <c r="E2" s="48"/>
    </row>
    <row r="3" spans="1:9" ht="15.75" customHeight="1" x14ac:dyDescent="0.25">
      <c r="A3" s="48" t="s">
        <v>62</v>
      </c>
      <c r="B3" s="48"/>
      <c r="C3" s="48"/>
      <c r="D3" s="48"/>
      <c r="E3" s="48"/>
    </row>
    <row r="4" spans="1:9" ht="15.75" customHeight="1" x14ac:dyDescent="0.25">
      <c r="B4" s="1"/>
    </row>
    <row r="5" spans="1:9" ht="16.5" thickBot="1" x14ac:dyDescent="0.3">
      <c r="D5" s="27"/>
      <c r="F5" s="2" t="s">
        <v>1</v>
      </c>
      <c r="I5" s="26"/>
    </row>
    <row r="6" spans="1:9" ht="15.75" x14ac:dyDescent="0.25">
      <c r="B6" s="11" t="s">
        <v>2</v>
      </c>
      <c r="C6" s="13"/>
      <c r="D6" s="46" t="s">
        <v>5</v>
      </c>
      <c r="E6" s="49" t="s">
        <v>58</v>
      </c>
      <c r="F6" s="51" t="s">
        <v>59</v>
      </c>
    </row>
    <row r="7" spans="1:9" ht="36.75" customHeight="1" thickBot="1" x14ac:dyDescent="0.3">
      <c r="B7" s="12" t="s">
        <v>3</v>
      </c>
      <c r="C7" s="14" t="s">
        <v>4</v>
      </c>
      <c r="D7" s="47"/>
      <c r="E7" s="50"/>
      <c r="F7" s="52"/>
    </row>
    <row r="8" spans="1:9" ht="15.75" thickBot="1" x14ac:dyDescent="0.3">
      <c r="B8" s="3">
        <v>1</v>
      </c>
      <c r="C8" s="4">
        <v>2</v>
      </c>
      <c r="D8" s="23">
        <v>3</v>
      </c>
      <c r="E8" s="24">
        <v>4</v>
      </c>
      <c r="F8" s="25">
        <v>5</v>
      </c>
    </row>
    <row r="9" spans="1:9" ht="22.5" customHeight="1" thickBot="1" x14ac:dyDescent="0.3">
      <c r="B9" s="15" t="s">
        <v>6</v>
      </c>
      <c r="C9" s="16" t="s">
        <v>7</v>
      </c>
      <c r="D9" s="28">
        <f>SUM(D10:D19)</f>
        <v>51749.8</v>
      </c>
      <c r="E9" s="29">
        <f>E10+E11+E12+E13+E14+E15+E16+E17+E18+E19+E20</f>
        <v>14843.300000000001</v>
      </c>
      <c r="F9" s="30">
        <f>D9+E9</f>
        <v>66593.100000000006</v>
      </c>
    </row>
    <row r="10" spans="1:9" ht="15.75" customHeight="1" thickBot="1" x14ac:dyDescent="0.3">
      <c r="B10" s="7" t="s">
        <v>8</v>
      </c>
      <c r="C10" s="8" t="s">
        <v>9</v>
      </c>
      <c r="D10" s="31">
        <v>39993.800000000003</v>
      </c>
      <c r="E10" s="32">
        <v>5895.2</v>
      </c>
      <c r="F10" s="33">
        <f t="shared" ref="F10:F21" si="0">D10+E10</f>
        <v>45889</v>
      </c>
    </row>
    <row r="11" spans="1:9" ht="18.75" customHeight="1" thickBot="1" x14ac:dyDescent="0.3">
      <c r="B11" s="7" t="s">
        <v>10</v>
      </c>
      <c r="C11" s="8" t="s">
        <v>11</v>
      </c>
      <c r="D11" s="31">
        <v>7613</v>
      </c>
      <c r="E11" s="32">
        <v>1523.6</v>
      </c>
      <c r="F11" s="33">
        <f t="shared" si="0"/>
        <v>9136.6</v>
      </c>
    </row>
    <row r="12" spans="1:9" ht="21.75" customHeight="1" thickBot="1" x14ac:dyDescent="0.3">
      <c r="B12" s="7" t="s">
        <v>12</v>
      </c>
      <c r="C12" s="8" t="s">
        <v>13</v>
      </c>
      <c r="D12" s="31">
        <v>1129.5</v>
      </c>
      <c r="E12" s="32">
        <v>411.6</v>
      </c>
      <c r="F12" s="33">
        <f t="shared" si="0"/>
        <v>1541.1</v>
      </c>
    </row>
    <row r="13" spans="1:9" ht="19.5" customHeight="1" thickBot="1" x14ac:dyDescent="0.3">
      <c r="B13" s="7" t="s">
        <v>14</v>
      </c>
      <c r="C13" s="8" t="s">
        <v>15</v>
      </c>
      <c r="D13" s="31">
        <v>0</v>
      </c>
      <c r="E13" s="32">
        <v>6808.1</v>
      </c>
      <c r="F13" s="33">
        <f t="shared" si="0"/>
        <v>6808.1</v>
      </c>
    </row>
    <row r="14" spans="1:9" ht="15.75" customHeight="1" thickBot="1" x14ac:dyDescent="0.3">
      <c r="B14" s="7" t="s">
        <v>16</v>
      </c>
      <c r="C14" s="8" t="s">
        <v>17</v>
      </c>
      <c r="D14" s="31">
        <v>564.4</v>
      </c>
      <c r="E14" s="32">
        <v>0</v>
      </c>
      <c r="F14" s="33">
        <f t="shared" si="0"/>
        <v>564.4</v>
      </c>
    </row>
    <row r="15" spans="1:9" ht="43.5" customHeight="1" thickBot="1" x14ac:dyDescent="0.3">
      <c r="B15" s="7" t="s">
        <v>18</v>
      </c>
      <c r="C15" s="8" t="s">
        <v>19</v>
      </c>
      <c r="D15" s="31">
        <v>413</v>
      </c>
      <c r="E15" s="32">
        <v>94.7</v>
      </c>
      <c r="F15" s="33">
        <f t="shared" si="0"/>
        <v>507.7</v>
      </c>
    </row>
    <row r="16" spans="1:9" ht="27.75" customHeight="1" thickBot="1" x14ac:dyDescent="0.3">
      <c r="B16" s="7" t="s">
        <v>20</v>
      </c>
      <c r="C16" s="8" t="s">
        <v>21</v>
      </c>
      <c r="D16" s="31">
        <v>5</v>
      </c>
      <c r="E16" s="32">
        <v>0</v>
      </c>
      <c r="F16" s="33">
        <f t="shared" si="0"/>
        <v>5</v>
      </c>
    </row>
    <row r="17" spans="2:6" ht="36" customHeight="1" thickBot="1" x14ac:dyDescent="0.3">
      <c r="B17" s="7" t="s">
        <v>22</v>
      </c>
      <c r="C17" s="8" t="s">
        <v>23</v>
      </c>
      <c r="D17" s="31">
        <v>478</v>
      </c>
      <c r="E17" s="32">
        <v>0</v>
      </c>
      <c r="F17" s="33">
        <f t="shared" si="0"/>
        <v>478</v>
      </c>
    </row>
    <row r="18" spans="2:6" ht="26.25" customHeight="1" thickBot="1" x14ac:dyDescent="0.3">
      <c r="B18" s="7" t="s">
        <v>24</v>
      </c>
      <c r="C18" s="8" t="s">
        <v>25</v>
      </c>
      <c r="D18" s="31">
        <v>1343.1</v>
      </c>
      <c r="E18" s="32">
        <v>95.2</v>
      </c>
      <c r="F18" s="33">
        <f t="shared" si="0"/>
        <v>1438.3</v>
      </c>
    </row>
    <row r="19" spans="2:6" ht="20.25" customHeight="1" thickBot="1" x14ac:dyDescent="0.3">
      <c r="B19" s="7" t="s">
        <v>26</v>
      </c>
      <c r="C19" s="8" t="s">
        <v>27</v>
      </c>
      <c r="D19" s="31">
        <v>210</v>
      </c>
      <c r="E19" s="32">
        <v>0</v>
      </c>
      <c r="F19" s="33">
        <f t="shared" si="0"/>
        <v>210</v>
      </c>
    </row>
    <row r="20" spans="2:6" ht="20.25" customHeight="1" thickBot="1" x14ac:dyDescent="0.3">
      <c r="B20" s="7" t="s">
        <v>60</v>
      </c>
      <c r="C20" s="8" t="s">
        <v>61</v>
      </c>
      <c r="D20" s="31">
        <v>0</v>
      </c>
      <c r="E20" s="32">
        <v>14.9</v>
      </c>
      <c r="F20" s="33">
        <f t="shared" si="0"/>
        <v>14.9</v>
      </c>
    </row>
    <row r="21" spans="2:6" ht="21.75" customHeight="1" thickBot="1" x14ac:dyDescent="0.3">
      <c r="B21" s="5" t="s">
        <v>28</v>
      </c>
      <c r="C21" s="6" t="s">
        <v>29</v>
      </c>
      <c r="D21" s="34">
        <v>254339.20000000001</v>
      </c>
      <c r="E21" s="35">
        <v>25205.8</v>
      </c>
      <c r="F21" s="33">
        <f t="shared" si="0"/>
        <v>279545</v>
      </c>
    </row>
    <row r="22" spans="2:6" ht="17.25" customHeight="1" thickBot="1" x14ac:dyDescent="0.3">
      <c r="B22" s="5"/>
      <c r="C22" s="6" t="s">
        <v>30</v>
      </c>
      <c r="D22" s="34">
        <f>D9+D21</f>
        <v>306089</v>
      </c>
      <c r="E22" s="35">
        <f>E9+E21</f>
        <v>40049.1</v>
      </c>
      <c r="F22" s="33">
        <f>D22+E22</f>
        <v>346138.1</v>
      </c>
    </row>
    <row r="23" spans="2:6" ht="27.75" customHeight="1" thickBot="1" x14ac:dyDescent="0.3">
      <c r="B23" s="17"/>
      <c r="C23" s="18" t="s">
        <v>31</v>
      </c>
      <c r="D23" s="36"/>
      <c r="E23" s="37"/>
      <c r="F23" s="38"/>
    </row>
    <row r="24" spans="2:6" ht="23.25" customHeight="1" thickBot="1" x14ac:dyDescent="0.3">
      <c r="B24" s="10" t="s">
        <v>32</v>
      </c>
      <c r="C24" s="8" t="s">
        <v>33</v>
      </c>
      <c r="D24" s="31">
        <v>51472</v>
      </c>
      <c r="E24" s="32">
        <v>8002.9</v>
      </c>
      <c r="F24" s="39">
        <f>D24+E24</f>
        <v>59474.9</v>
      </c>
    </row>
    <row r="25" spans="2:6" ht="23.25" customHeight="1" thickBot="1" x14ac:dyDescent="0.3">
      <c r="B25" s="10" t="s">
        <v>34</v>
      </c>
      <c r="C25" s="8" t="s">
        <v>35</v>
      </c>
      <c r="D25" s="31">
        <v>345.4</v>
      </c>
      <c r="E25" s="32">
        <v>1036.3</v>
      </c>
      <c r="F25" s="39">
        <f t="shared" ref="F25:F35" si="1">D25+E25</f>
        <v>1381.6999999999998</v>
      </c>
    </row>
    <row r="26" spans="2:6" ht="31.5" customHeight="1" thickBot="1" x14ac:dyDescent="0.3">
      <c r="B26" s="10" t="s">
        <v>36</v>
      </c>
      <c r="C26" s="8" t="s">
        <v>37</v>
      </c>
      <c r="D26" s="31">
        <v>5015.2</v>
      </c>
      <c r="E26" s="32">
        <v>282.7</v>
      </c>
      <c r="F26" s="39">
        <f t="shared" si="1"/>
        <v>5297.9</v>
      </c>
    </row>
    <row r="27" spans="2:6" ht="18.75" customHeight="1" thickBot="1" x14ac:dyDescent="0.3">
      <c r="B27" s="10" t="s">
        <v>38</v>
      </c>
      <c r="C27" s="8" t="s">
        <v>39</v>
      </c>
      <c r="D27" s="31">
        <v>108351.9</v>
      </c>
      <c r="E27" s="32">
        <v>14032.9</v>
      </c>
      <c r="F27" s="39">
        <f t="shared" si="1"/>
        <v>122384.79999999999</v>
      </c>
    </row>
    <row r="28" spans="2:6" ht="24" customHeight="1" thickBot="1" x14ac:dyDescent="0.3">
      <c r="B28" s="10" t="s">
        <v>40</v>
      </c>
      <c r="C28" s="8" t="s">
        <v>41</v>
      </c>
      <c r="D28" s="31">
        <v>716.3</v>
      </c>
      <c r="E28" s="32">
        <v>16704.5</v>
      </c>
      <c r="F28" s="39">
        <f t="shared" si="1"/>
        <v>17420.8</v>
      </c>
    </row>
    <row r="29" spans="2:6" ht="21" customHeight="1" thickBot="1" x14ac:dyDescent="0.3">
      <c r="B29" s="10" t="s">
        <v>42</v>
      </c>
      <c r="C29" s="8" t="s">
        <v>43</v>
      </c>
      <c r="D29" s="31">
        <v>24.1</v>
      </c>
      <c r="E29" s="32">
        <v>0</v>
      </c>
      <c r="F29" s="39">
        <f t="shared" si="1"/>
        <v>24.1</v>
      </c>
    </row>
    <row r="30" spans="2:6" ht="18.75" customHeight="1" thickBot="1" x14ac:dyDescent="0.3">
      <c r="B30" s="10" t="s">
        <v>44</v>
      </c>
      <c r="C30" s="8" t="s">
        <v>45</v>
      </c>
      <c r="D30" s="31">
        <v>127975.7</v>
      </c>
      <c r="E30" s="32">
        <v>0</v>
      </c>
      <c r="F30" s="39">
        <f t="shared" si="1"/>
        <v>127975.7</v>
      </c>
    </row>
    <row r="31" spans="2:6" ht="18" customHeight="1" thickBot="1" x14ac:dyDescent="0.3">
      <c r="B31" s="10" t="s">
        <v>46</v>
      </c>
      <c r="C31" s="8" t="s">
        <v>47</v>
      </c>
      <c r="D31" s="31">
        <v>19445</v>
      </c>
      <c r="E31" s="32">
        <v>1000</v>
      </c>
      <c r="F31" s="39">
        <f t="shared" si="1"/>
        <v>20445</v>
      </c>
    </row>
    <row r="32" spans="2:6" ht="19.5" customHeight="1" thickBot="1" x14ac:dyDescent="0.3">
      <c r="B32" s="10" t="s">
        <v>48</v>
      </c>
      <c r="C32" s="8" t="s">
        <v>49</v>
      </c>
      <c r="D32" s="31">
        <v>34577.800000000003</v>
      </c>
      <c r="E32" s="32">
        <v>248.3</v>
      </c>
      <c r="F32" s="39">
        <f t="shared" si="1"/>
        <v>34826.100000000006</v>
      </c>
    </row>
    <row r="33" spans="2:6" ht="19.5" customHeight="1" thickBot="1" x14ac:dyDescent="0.3">
      <c r="B33" s="10" t="s">
        <v>50</v>
      </c>
      <c r="C33" s="8" t="s">
        <v>51</v>
      </c>
      <c r="D33" s="31">
        <v>4471.7</v>
      </c>
      <c r="E33" s="32">
        <v>0</v>
      </c>
      <c r="F33" s="39">
        <f t="shared" si="1"/>
        <v>4471.7</v>
      </c>
    </row>
    <row r="34" spans="2:6" ht="28.5" customHeight="1" thickBot="1" x14ac:dyDescent="0.3">
      <c r="B34" s="10" t="s">
        <v>52</v>
      </c>
      <c r="C34" s="8" t="s">
        <v>53</v>
      </c>
      <c r="D34" s="31">
        <v>0</v>
      </c>
      <c r="E34" s="32">
        <v>0</v>
      </c>
      <c r="F34" s="39">
        <f t="shared" si="1"/>
        <v>0</v>
      </c>
    </row>
    <row r="35" spans="2:6" ht="23.25" customHeight="1" thickBot="1" x14ac:dyDescent="0.3">
      <c r="B35" s="10" t="s">
        <v>54</v>
      </c>
      <c r="C35" s="8" t="s">
        <v>55</v>
      </c>
      <c r="D35" s="31">
        <v>7002.1</v>
      </c>
      <c r="E35" s="32">
        <v>0</v>
      </c>
      <c r="F35" s="39">
        <f t="shared" si="1"/>
        <v>7002.1</v>
      </c>
    </row>
    <row r="36" spans="2:6" ht="22.5" customHeight="1" thickBot="1" x14ac:dyDescent="0.3">
      <c r="B36" s="19"/>
      <c r="C36" s="20" t="s">
        <v>56</v>
      </c>
      <c r="D36" s="40">
        <f>SUM(D24:D35)</f>
        <v>359397.19999999995</v>
      </c>
      <c r="E36" s="41">
        <f>E24+E25+E26+E27+E28+E29+E30+E31+E32+E33+E34+E35</f>
        <v>41307.600000000006</v>
      </c>
      <c r="F36" s="42">
        <f>D36+E36</f>
        <v>400704.79999999993</v>
      </c>
    </row>
    <row r="37" spans="2:6" ht="26.25" customHeight="1" thickBot="1" x14ac:dyDescent="0.3">
      <c r="B37" s="21"/>
      <c r="C37" s="22" t="s">
        <v>57</v>
      </c>
      <c r="D37" s="43">
        <f>D22-D36</f>
        <v>-53308.199999999953</v>
      </c>
      <c r="E37" s="44">
        <f>E22-E36</f>
        <v>-1258.5000000000073</v>
      </c>
      <c r="F37" s="45">
        <f>D37+E37</f>
        <v>-54566.699999999961</v>
      </c>
    </row>
    <row r="38" spans="2:6" ht="15.75" x14ac:dyDescent="0.25">
      <c r="B38" s="9"/>
    </row>
    <row r="39" spans="2:6" ht="15.75" x14ac:dyDescent="0.25">
      <c r="B39" s="1"/>
    </row>
    <row r="40" spans="2:6" ht="15.75" x14ac:dyDescent="0.25">
      <c r="B40" s="1"/>
    </row>
  </sheetData>
  <mergeCells count="5">
    <mergeCell ref="D6:D7"/>
    <mergeCell ref="A2:E2"/>
    <mergeCell ref="A3:E3"/>
    <mergeCell ref="E6:E7"/>
    <mergeCell ref="F6:F7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 2024г.</vt:lpstr>
      <vt:lpstr>'Ожидаемое исполнение 2024г.'!Область_печати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2023-11-13T12:30:43Z</cp:lastPrinted>
  <dcterms:created xsi:type="dcterms:W3CDTF">2021-11-11T08:05:02Z</dcterms:created>
  <dcterms:modified xsi:type="dcterms:W3CDTF">2024-11-13T07:43:49Z</dcterms:modified>
</cp:coreProperties>
</file>