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ПСР" sheetId="4" r:id="rId1"/>
  </sheets>
  <definedNames>
    <definedName name="_xlnm._FilterDatabase" localSheetId="0" hidden="1">ПСР!$A$4:$L$4</definedName>
    <definedName name="_xlnm.Print_Titles" localSheetId="0">ПСР!$3:$3</definedName>
  </definedNames>
  <calcPr calcId="144525"/>
</workbook>
</file>

<file path=xl/calcChain.xml><?xml version="1.0" encoding="utf-8"?>
<calcChain xmlns="http://schemas.openxmlformats.org/spreadsheetml/2006/main">
  <c r="D9" i="4" l="1"/>
  <c r="C9" i="4" l="1"/>
  <c r="H6" i="4" l="1"/>
  <c r="G8" i="4" l="1"/>
  <c r="G7" i="4"/>
  <c r="G6" i="4"/>
  <c r="G5" i="4"/>
  <c r="H8" i="4"/>
  <c r="H7" i="4"/>
  <c r="H5" i="4"/>
  <c r="J8" i="4" l="1"/>
  <c r="J7" i="4"/>
  <c r="J6" i="4"/>
  <c r="J5" i="4"/>
  <c r="I8" i="4"/>
  <c r="I7" i="4"/>
  <c r="I6" i="4"/>
  <c r="I5" i="4"/>
  <c r="L9" i="4" l="1"/>
  <c r="K9" i="4"/>
  <c r="F9" i="4"/>
  <c r="E9" i="4"/>
  <c r="G9" i="4" l="1"/>
  <c r="H9" i="4"/>
  <c r="J9" i="4"/>
  <c r="I9" i="4"/>
</calcChain>
</file>

<file path=xl/sharedStrings.xml><?xml version="1.0" encoding="utf-8"?>
<sst xmlns="http://schemas.openxmlformats.org/spreadsheetml/2006/main" count="23" uniqueCount="23">
  <si>
    <t>рублей</t>
  </si>
  <si>
    <t>Наименование</t>
  </si>
  <si>
    <t>ИТОГО:</t>
  </si>
  <si>
    <t>70</t>
  </si>
  <si>
    <t>МП</t>
  </si>
  <si>
    <t>01</t>
  </si>
  <si>
    <t>05</t>
  </si>
  <si>
    <t>06</t>
  </si>
  <si>
    <t xml:space="preserve">РЕАЛИЗАЦИЯ ПОЛНОМОЧИЙ ОРГАНА ИСПОЛНИТЕЛЬНОЙ ВЛАСТИ МЕСТНОГО САМОУПРАВЛЕНИЯ РОГНЕДИНСКОГО РАЙОНА </t>
  </si>
  <si>
    <t xml:space="preserve">РАЗВИТИЕ ОБРАЗОВАНИЯ РОГНЕДИНСКОГО РАЙОНА </t>
  </si>
  <si>
    <t xml:space="preserve">УПРАВЛЕНИЕ МУНИЦИПАЛЬНЫМИ ФИНАНСАМИ РОГНЕДИНСКОГО РАЙОНА </t>
  </si>
  <si>
    <t xml:space="preserve">НЕПРОГРАММНАЯ ДЕЯТЕЛЬНОСТЬ </t>
  </si>
  <si>
    <t>2025 год</t>
  </si>
  <si>
    <t>2026 год</t>
  </si>
  <si>
    <t>Анализ изменения бюджета Рогнединского муниципального района по программной структуре в 2023 - 2027 годах</t>
  </si>
  <si>
    <t>2023 год (факт)</t>
  </si>
  <si>
    <t>2024 год (первоначальный)</t>
  </si>
  <si>
    <t>2024 год оценка</t>
  </si>
  <si>
    <t>2025 - 2023</t>
  </si>
  <si>
    <t>2025/ 2023</t>
  </si>
  <si>
    <t>2025 - 2024
(оценка)</t>
  </si>
  <si>
    <t>2025 / 2024
(оценка)</t>
  </si>
  <si>
    <t>2027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</si>
</sst>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9" x14ac:knownFonts="1">
    <font>
      <sz val="10"/>
      <color rgb="FF000000"/>
      <name val="Times New Roman"/>
    </font>
    <font>
      <sz val="10"/>
      <color rgb="FF000000"/>
      <name val="Times New Roman"/>
      <family val="1"/>
      <charset val="204"/>
    </font>
    <font>
      <sz val="10"/>
      <color rgb="FF000000"/>
      <name val="Segoe UI"/>
      <family val="2"/>
      <charset val="204"/>
    </font>
    <font>
      <b/>
      <sz val="12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top" wrapText="1"/>
    </xf>
    <xf numFmtId="9" fontId="1" fillId="0" borderId="0" applyFont="0" applyFill="0" applyBorder="0" applyAlignment="0" applyProtection="0"/>
  </cellStyleXfs>
  <cellXfs count="30">
    <xf numFmtId="0" fontId="0" fillId="0" borderId="0" xfId="0" applyFont="1" applyFill="1" applyAlignment="1">
      <alignment vertical="top" wrapText="1"/>
    </xf>
    <xf numFmtId="0" fontId="2" fillId="0" borderId="0" xfId="0" applyFont="1" applyFill="1" applyAlignment="1">
      <alignment vertical="top" wrapText="1"/>
    </xf>
    <xf numFmtId="0" fontId="3" fillId="0" borderId="2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 wrapText="1"/>
    </xf>
    <xf numFmtId="4" fontId="1" fillId="0" borderId="2" xfId="0" applyNumberFormat="1" applyFont="1" applyFill="1" applyBorder="1" applyAlignment="1">
      <alignment horizontal="right" vertical="center" wrapText="1"/>
    </xf>
    <xf numFmtId="4" fontId="1" fillId="0" borderId="2" xfId="0" applyNumberFormat="1" applyFont="1" applyFill="1" applyBorder="1" applyAlignment="1">
      <alignment vertical="center" wrapText="1"/>
    </xf>
    <xf numFmtId="164" fontId="1" fillId="0" borderId="2" xfId="1" applyNumberFormat="1" applyFont="1" applyFill="1" applyBorder="1" applyAlignment="1">
      <alignment horizontal="center" vertical="center" wrapText="1"/>
    </xf>
    <xf numFmtId="4" fontId="1" fillId="0" borderId="2" xfId="1" applyNumberFormat="1" applyFont="1" applyFill="1" applyBorder="1" applyAlignment="1">
      <alignment horizontal="right" vertical="center" wrapText="1"/>
    </xf>
    <xf numFmtId="49" fontId="1" fillId="0" borderId="2" xfId="0" quotePrefix="1" applyNumberFormat="1" applyFont="1" applyFill="1" applyBorder="1" applyAlignment="1">
      <alignment horizontal="center" vertical="center" wrapText="1"/>
    </xf>
    <xf numFmtId="4" fontId="4" fillId="0" borderId="2" xfId="0" applyNumberFormat="1" applyFont="1" applyFill="1" applyBorder="1" applyAlignment="1">
      <alignment vertical="center" wrapText="1"/>
    </xf>
    <xf numFmtId="164" fontId="4" fillId="0" borderId="2" xfId="1" applyNumberFormat="1" applyFont="1" applyFill="1" applyBorder="1" applyAlignment="1">
      <alignment horizontal="center" vertical="center" wrapText="1"/>
    </xf>
    <xf numFmtId="4" fontId="4" fillId="0" borderId="2" xfId="1" applyNumberFormat="1" applyFont="1" applyFill="1" applyBorder="1" applyAlignment="1">
      <alignment horizontal="right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 wrapText="1"/>
    </xf>
    <xf numFmtId="0" fontId="1" fillId="7" borderId="1" xfId="0" applyFont="1" applyFill="1" applyBorder="1" applyAlignment="1">
      <alignment horizontal="center" vertical="center" wrapText="1"/>
    </xf>
    <xf numFmtId="0" fontId="1" fillId="8" borderId="1" xfId="0" applyFont="1" applyFill="1" applyBorder="1" applyAlignment="1">
      <alignment horizontal="center" vertical="center" wrapText="1"/>
    </xf>
    <xf numFmtId="0" fontId="1" fillId="9" borderId="1" xfId="0" applyFont="1" applyFill="1" applyBorder="1" applyAlignment="1">
      <alignment horizontal="center" vertical="center" wrapText="1"/>
    </xf>
    <xf numFmtId="0" fontId="1" fillId="10" borderId="1" xfId="0" applyFont="1" applyFill="1" applyBorder="1" applyAlignment="1">
      <alignment horizontal="center" vertical="center" wrapText="1"/>
    </xf>
    <xf numFmtId="4" fontId="6" fillId="2" borderId="2" xfId="0" applyNumberFormat="1" applyFont="1" applyFill="1" applyBorder="1" applyAlignment="1">
      <alignment horizontal="right" vertical="center" shrinkToFit="1"/>
    </xf>
    <xf numFmtId="0" fontId="5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top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4" fontId="6" fillId="9" borderId="2" xfId="0" applyNumberFormat="1" applyFont="1" applyFill="1" applyBorder="1" applyAlignment="1">
      <alignment horizontal="center" vertical="center" shrinkToFit="1"/>
    </xf>
    <xf numFmtId="4" fontId="7" fillId="9" borderId="2" xfId="0" applyNumberFormat="1" applyFont="1" applyFill="1" applyBorder="1" applyAlignment="1">
      <alignment horizontal="center" vertical="center" wrapText="1"/>
    </xf>
    <xf numFmtId="4" fontId="8" fillId="9" borderId="2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9"/>
  <sheetViews>
    <sheetView tabSelected="1" zoomScale="85" zoomScaleNormal="85" workbookViewId="0">
      <pane ySplit="4" topLeftCell="A5" activePane="bottomLeft" state="frozen"/>
      <selection pane="bottomLeft" activeCell="L9" sqref="L9"/>
    </sheetView>
  </sheetViews>
  <sheetFormatPr defaultRowHeight="14.25" x14ac:dyDescent="0.2"/>
  <cols>
    <col min="1" max="1" width="46" style="1" customWidth="1"/>
    <col min="2" max="2" width="12.5" style="1" customWidth="1"/>
    <col min="3" max="6" width="25" style="1" customWidth="1"/>
    <col min="7" max="10" width="21.83203125" style="1" customWidth="1"/>
    <col min="11" max="11" width="25.5" style="1" customWidth="1"/>
    <col min="12" max="12" width="26.1640625" style="1" customWidth="1"/>
    <col min="13" max="16384" width="9.33203125" style="1"/>
  </cols>
  <sheetData>
    <row r="1" spans="1:12" ht="32.25" customHeight="1" x14ac:dyDescent="0.2">
      <c r="A1" s="23" t="s">
        <v>14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</row>
    <row r="2" spans="1:12" ht="15" customHeight="1" x14ac:dyDescent="0.2">
      <c r="A2" s="24" t="s">
        <v>0</v>
      </c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</row>
    <row r="3" spans="1:12" ht="56.25" customHeight="1" x14ac:dyDescent="0.2">
      <c r="A3" s="4" t="s">
        <v>1</v>
      </c>
      <c r="B3" s="4" t="s">
        <v>4</v>
      </c>
      <c r="C3" s="15" t="s">
        <v>15</v>
      </c>
      <c r="D3" s="17" t="s">
        <v>16</v>
      </c>
      <c r="E3" s="16" t="s">
        <v>17</v>
      </c>
      <c r="F3" s="19" t="s">
        <v>12</v>
      </c>
      <c r="G3" s="14" t="s">
        <v>18</v>
      </c>
      <c r="H3" s="20" t="s">
        <v>19</v>
      </c>
      <c r="I3" s="14" t="s">
        <v>20</v>
      </c>
      <c r="J3" s="18" t="s">
        <v>21</v>
      </c>
      <c r="K3" s="16" t="s">
        <v>13</v>
      </c>
      <c r="L3" s="21" t="s">
        <v>22</v>
      </c>
    </row>
    <row r="4" spans="1:12" ht="14.25" customHeight="1" x14ac:dyDescent="0.2">
      <c r="A4" s="4">
        <v>1</v>
      </c>
      <c r="B4" s="4">
        <v>2</v>
      </c>
      <c r="C4" s="4">
        <v>3</v>
      </c>
      <c r="D4" s="4">
        <v>4</v>
      </c>
      <c r="E4" s="4">
        <v>5</v>
      </c>
      <c r="F4" s="4">
        <v>6</v>
      </c>
      <c r="G4" s="4">
        <v>7</v>
      </c>
      <c r="H4" s="4">
        <v>8</v>
      </c>
      <c r="I4" s="4">
        <v>9</v>
      </c>
      <c r="J4" s="4">
        <v>10</v>
      </c>
      <c r="K4" s="4">
        <v>11</v>
      </c>
      <c r="L4" s="4">
        <v>12</v>
      </c>
    </row>
    <row r="5" spans="1:12" ht="80.25" customHeight="1" x14ac:dyDescent="0.2">
      <c r="A5" s="2" t="s">
        <v>8</v>
      </c>
      <c r="B5" s="5" t="s">
        <v>5</v>
      </c>
      <c r="C5" s="22">
        <v>99312294.230000004</v>
      </c>
      <c r="D5" s="27">
        <v>98606570.549999997</v>
      </c>
      <c r="E5" s="7">
        <v>216203353.65000001</v>
      </c>
      <c r="F5" s="7">
        <v>119591673.31999999</v>
      </c>
      <c r="G5" s="7">
        <f>F5-C5</f>
        <v>20279379.089999989</v>
      </c>
      <c r="H5" s="8">
        <f>IFERROR(F5/C5,"-")</f>
        <v>1.2041980728290742</v>
      </c>
      <c r="I5" s="9">
        <f>F5-E5</f>
        <v>-96611680.330000013</v>
      </c>
      <c r="J5" s="8">
        <f>IFERROR(F5/E5,"-")</f>
        <v>0.55314439531590487</v>
      </c>
      <c r="K5" s="7">
        <v>98012002.879999995</v>
      </c>
      <c r="L5" s="7">
        <v>100372916.45</v>
      </c>
    </row>
    <row r="6" spans="1:12" ht="45" customHeight="1" x14ac:dyDescent="0.2">
      <c r="A6" s="2" t="s">
        <v>9</v>
      </c>
      <c r="B6" s="10" t="s">
        <v>6</v>
      </c>
      <c r="C6" s="6">
        <v>103845451.66</v>
      </c>
      <c r="D6" s="28">
        <v>114829757.84</v>
      </c>
      <c r="E6" s="7">
        <v>128741130.08</v>
      </c>
      <c r="F6" s="7">
        <v>127468710.13</v>
      </c>
      <c r="G6" s="7">
        <f t="shared" ref="G6:G9" si="0">F6-C6</f>
        <v>23623258.469999999</v>
      </c>
      <c r="H6" s="8">
        <f>IFERROR(F6/C6,"-")</f>
        <v>1.2274847679159298</v>
      </c>
      <c r="I6" s="9">
        <f t="shared" ref="I6:I9" si="1">F6-E6</f>
        <v>-1272419.950000003</v>
      </c>
      <c r="J6" s="8">
        <f t="shared" ref="J6:J8" si="2">IFERROR(F6/E6,"-")</f>
        <v>0.99011644569836132</v>
      </c>
      <c r="K6" s="7">
        <v>108895938.20999999</v>
      </c>
      <c r="L6" s="7">
        <v>108932176.64</v>
      </c>
    </row>
    <row r="7" spans="1:12" ht="63" x14ac:dyDescent="0.2">
      <c r="A7" s="3" t="s">
        <v>10</v>
      </c>
      <c r="B7" s="5" t="s">
        <v>7</v>
      </c>
      <c r="C7" s="6">
        <v>11709544.109999999</v>
      </c>
      <c r="D7" s="28">
        <v>10132535</v>
      </c>
      <c r="E7" s="7">
        <v>12832257.27</v>
      </c>
      <c r="F7" s="7">
        <v>12302623</v>
      </c>
      <c r="G7" s="7">
        <f t="shared" si="0"/>
        <v>593078.8900000006</v>
      </c>
      <c r="H7" s="8">
        <f t="shared" ref="H7:H9" si="3">IFERROR(F7/C7,"-")</f>
        <v>1.0506491870587438</v>
      </c>
      <c r="I7" s="9">
        <f t="shared" si="1"/>
        <v>-529634.26999999955</v>
      </c>
      <c r="J7" s="8">
        <f t="shared" si="2"/>
        <v>0.95872633638368443</v>
      </c>
      <c r="K7" s="7">
        <v>8349730</v>
      </c>
      <c r="L7" s="7">
        <v>8349730</v>
      </c>
    </row>
    <row r="8" spans="1:12" ht="33" customHeight="1" x14ac:dyDescent="0.2">
      <c r="A8" s="2" t="s">
        <v>11</v>
      </c>
      <c r="B8" s="4" t="s">
        <v>3</v>
      </c>
      <c r="C8" s="6">
        <v>1353180.11</v>
      </c>
      <c r="D8" s="28">
        <v>1431759</v>
      </c>
      <c r="E8" s="7">
        <v>1620513</v>
      </c>
      <c r="F8" s="7">
        <v>1778137</v>
      </c>
      <c r="G8" s="7">
        <f t="shared" si="0"/>
        <v>424956.8899999999</v>
      </c>
      <c r="H8" s="8">
        <f t="shared" si="3"/>
        <v>1.3140431099005734</v>
      </c>
      <c r="I8" s="9">
        <f t="shared" si="1"/>
        <v>157624</v>
      </c>
      <c r="J8" s="8">
        <f t="shared" si="2"/>
        <v>1.0972679639101939</v>
      </c>
      <c r="K8" s="7">
        <v>3748646</v>
      </c>
      <c r="L8" s="7">
        <v>6089021</v>
      </c>
    </row>
    <row r="9" spans="1:12" ht="25.5" customHeight="1" x14ac:dyDescent="0.2">
      <c r="A9" s="25" t="s">
        <v>2</v>
      </c>
      <c r="B9" s="26"/>
      <c r="C9" s="11">
        <f>SUM(C5:C8)</f>
        <v>216220470.11000001</v>
      </c>
      <c r="D9" s="29">
        <f>D5+D6+D7+D8</f>
        <v>225000622.38999999</v>
      </c>
      <c r="E9" s="11">
        <f>SUM(E5:E8)</f>
        <v>359397254</v>
      </c>
      <c r="F9" s="11">
        <f>SUM(F5:F8)</f>
        <v>261141143.44999999</v>
      </c>
      <c r="G9" s="11">
        <f t="shared" si="0"/>
        <v>44920673.339999974</v>
      </c>
      <c r="H9" s="12">
        <f t="shared" si="3"/>
        <v>1.2077540267910205</v>
      </c>
      <c r="I9" s="13">
        <f t="shared" si="1"/>
        <v>-98256110.550000012</v>
      </c>
      <c r="J9" s="12">
        <f>IFERROR(F9/E9,"-")</f>
        <v>0.72660862191785136</v>
      </c>
      <c r="K9" s="11">
        <f>SUM(K5:K8)</f>
        <v>219006317.08999997</v>
      </c>
      <c r="L9" s="11">
        <f>SUM(L5:L8)</f>
        <v>223743844.09</v>
      </c>
    </row>
  </sheetData>
  <autoFilter ref="A4:L4"/>
  <mergeCells count="3">
    <mergeCell ref="A1:L1"/>
    <mergeCell ref="A2:L2"/>
    <mergeCell ref="A9:B9"/>
  </mergeCells>
  <conditionalFormatting sqref="H5:H8">
    <cfRule type="colorScale" priority="10">
      <colorScale>
        <cfvo type="min"/>
        <cfvo type="percentile" val="50"/>
        <cfvo type="max"/>
        <color rgb="FFF8696B"/>
        <color rgb="FFFCFCFF"/>
        <color theme="6"/>
      </colorScale>
    </cfRule>
  </conditionalFormatting>
  <conditionalFormatting sqref="J5:J8">
    <cfRule type="colorScale" priority="12">
      <colorScale>
        <cfvo type="min"/>
        <cfvo type="percentile" val="50"/>
        <cfvo type="max"/>
        <color rgb="FFF8696B"/>
        <color rgb="FFFCFCFF"/>
        <color theme="6"/>
      </colorScale>
    </cfRule>
  </conditionalFormatting>
  <pageMargins left="0.39370078740157483" right="0.39370078740157483" top="0.59055118110236227" bottom="0.26" header="0.31496062992125984" footer="0.17"/>
  <pageSetup paperSize="9" scale="67" fitToHeight="0" orientation="landscape" r:id="rId1"/>
  <headerFooter>
    <oddHeader>&amp;C&amp;"Segoe UI,Обычный"&amp;P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ПСР</vt:lpstr>
      <vt:lpstr>ПСР!Заголовки_для_печати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2024-11-12T09:07:56Z</dcterms:modified>
</cp:coreProperties>
</file>