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1665" windowWidth="19200" windowHeight="13620"/>
  </bookViews>
  <sheets>
    <sheet name="Table1" sheetId="1" r:id="rId1"/>
  </sheets>
  <definedNames>
    <definedName name="_xlnm._FilterDatabase" localSheetId="0" hidden="1">Table1!$A$4:$I$42</definedName>
    <definedName name="_xlnm.Print_Titles" localSheetId="0">Table1!$2:$4</definedName>
    <definedName name="_xlnm.Print_Area" localSheetId="0">Table1!$A$1:$I$42</definedName>
  </definedNames>
  <calcPr calcId="144525"/>
</workbook>
</file>

<file path=xl/calcChain.xml><?xml version="1.0" encoding="utf-8"?>
<calcChain xmlns="http://schemas.openxmlformats.org/spreadsheetml/2006/main">
  <c r="F32" i="1" l="1"/>
  <c r="F22" i="1" l="1"/>
  <c r="F41" i="1"/>
  <c r="F37" i="1" l="1"/>
  <c r="F42" i="1" l="1"/>
  <c r="G32" i="1"/>
  <c r="H32" i="1"/>
  <c r="H22" i="1" l="1"/>
  <c r="G22" i="1"/>
  <c r="G42" i="1" l="1"/>
  <c r="H42" i="1"/>
</calcChain>
</file>

<file path=xl/sharedStrings.xml><?xml version="1.0" encoding="utf-8"?>
<sst xmlns="http://schemas.openxmlformats.org/spreadsheetml/2006/main" count="146" uniqueCount="84">
  <si>
    <t/>
  </si>
  <si>
    <t>ГРБС</t>
  </si>
  <si>
    <t>НР (код)</t>
  </si>
  <si>
    <t>НР (наименование)</t>
  </si>
  <si>
    <t>Рз Пр</t>
  </si>
  <si>
    <t>ВР</t>
  </si>
  <si>
    <t>Пояснение</t>
  </si>
  <si>
    <t>ИТОГО</t>
  </si>
  <si>
    <t>001</t>
  </si>
  <si>
    <t>ИТОГО по муниципальной программе</t>
  </si>
  <si>
    <t>2024 год</t>
  </si>
  <si>
    <t>003</t>
  </si>
  <si>
    <t>2025 год</t>
  </si>
  <si>
    <t>01 4 00 81610</t>
  </si>
  <si>
    <t>0409</t>
  </si>
  <si>
    <t>Обеспечение сохранности автомобильных дорог местного значения и условий безопасного движения по ним</t>
  </si>
  <si>
    <t>01 4 00 S6170</t>
  </si>
  <si>
    <t>Центры спортивной подготовки (сборные команды)</t>
  </si>
  <si>
    <t>612</t>
  </si>
  <si>
    <t>005</t>
  </si>
  <si>
    <t>06 4 00 83020</t>
  </si>
  <si>
    <t>Поддержка мер по обеспечению сбалансированности бюджетов поселений</t>
  </si>
  <si>
    <t>1103</t>
  </si>
  <si>
    <t>Корректировка расходной части районного  бюджета в 2024 - 2026 годах</t>
  </si>
  <si>
    <t>2026 год</t>
  </si>
  <si>
    <t>РЕАЛИЗАЦИЯ ПОЛНОМОЧИЙ ОРГАНА ИСПОЛНИТЕЛЬНОЙ ВЛАСТИ МЕСТНОГО САМОУПРАВЛЕНИЯ РОГНЕДИНСКОГО РАЙОНА (2024-2026 ГОДЫ)</t>
  </si>
  <si>
    <t>РАЗВИТИЕ ОБРАЗОВАНИЯ РОГНЕДИНСКОГО РАЙОНА (2024-2026 ГОДЫ)</t>
  </si>
  <si>
    <t>УПРАВЛЕНИЕ МУНИЦИПАЛЬНЫМИ ФИНАНСАМИ (2024-2026)</t>
  </si>
  <si>
    <t>01 4 00 80930</t>
  </si>
  <si>
    <t>0113</t>
  </si>
  <si>
    <t>244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</si>
  <si>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</si>
  <si>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01 4 00 80610</t>
  </si>
  <si>
    <t>1403</t>
  </si>
  <si>
    <t>540</t>
  </si>
  <si>
    <t>611</t>
  </si>
  <si>
    <t>0702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</si>
  <si>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</si>
  <si>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05 4 00 L3030</t>
  </si>
  <si>
    <t>05 4 00 80310</t>
  </si>
  <si>
    <t>Общеобразовательные организации</t>
  </si>
  <si>
    <t>Достижение показателей деятельности органов исполнительной власти субъектов Российской Федерации</t>
  </si>
  <si>
    <t>01 400 55490</t>
  </si>
  <si>
    <t>0104</t>
  </si>
  <si>
    <t>121</t>
  </si>
  <si>
    <t>129</t>
  </si>
  <si>
    <t>Развитие материально-технической базы муниципальных образовательных организаций в сфере физической культуры и спорта</t>
  </si>
  <si>
    <t>01 4 00 S7670</t>
  </si>
  <si>
    <t>1101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</si>
  <si>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</si>
  <si>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01 4 00 S7690</t>
  </si>
  <si>
    <t>Оргаизация временного трудоустройства несовершеннолетних граждан в возрасте от 14 до 18 лет</t>
  </si>
  <si>
    <t>05 4 00 82370</t>
  </si>
  <si>
    <t>05 400 55490</t>
  </si>
  <si>
    <t>0709</t>
  </si>
  <si>
    <t>06 400 55490</t>
  </si>
  <si>
    <t>0106</t>
  </si>
  <si>
    <t>НЕПРОГРАММНАЯ ЧАСТЬ БЮДЖЕТА</t>
  </si>
  <si>
    <t>Организация и проведенние выборов и референдумов</t>
  </si>
  <si>
    <t>70 0 00 80060</t>
  </si>
  <si>
    <t>0107</t>
  </si>
  <si>
    <t xml:space="preserve">Увеличение связано с выделением МБТ на поощрение муниципальных управленческих команд  согласно постановления Правительства Брянской области № 285-п от 27.06.2024г., в том числе 211 - 206 277,79 руб.   </t>
  </si>
  <si>
    <t xml:space="preserve">Увеличение связано с выделением МБТ на поощрение муниципальных управленческих команд  согласно постановления Правительства Брянской области № 285-п от 27.06.2024г., в том числе 213 - 62 295,89 руб.   </t>
  </si>
  <si>
    <t>Уменьшение согласно Постановления Правительства Брянской области от 26.06.24г. № 280-п в сумме - 9 550 766,35 руб.субсидии на капитальный ремонт автомобильной дороги  в н.п. Шаровичи Рогнединского района (экономия в связи с провдением торгов), софинансирование из местного бюджета -194 913,60 руб.</t>
  </si>
  <si>
    <t>Увеличение дорожного фонда муниципального района за счет умешение доли софинансирования  капитального ремонта дороги в н.п. Шаровичи</t>
  </si>
  <si>
    <t>Увеличение в связи с выделением доп. Средств на приобретение спортивного инвентаря согласно Постановления Правительства Брянской области от 3.06.2024г № 231-п в сумме 6787,00 руб. в том числе софинансирование из местного бюджета + 138,50 руб.</t>
  </si>
  <si>
    <t>Увеличение в связи с выделением доп. Средств на приобретение спортивной формы согласно Постановления Правительства Брянской области от 8.04.2024г № 130-п в сумме 33710,85 руб. в том числе софинансирование из местного бюджета + 687,95 руб.</t>
  </si>
  <si>
    <t>Уменьшение в связи с необхотимостью обеспечить софинансирование из местного бюджета на приобретение спортивной формы и инветаря по Постановлению Правительства № 130-п от 8.04.2024г- 687,95 руб.; по Постановлению Правительства № 231-п от 3.06.2024г.- 138,50 руб. Уменьшение за счет прочих расходов.</t>
  </si>
  <si>
    <t>Перераспределение ЛБО в связи с отсутствием расходов и необходимостью обеспечить финансирование выборов в ОМСУ</t>
  </si>
  <si>
    <t xml:space="preserve">Увеличение связано с выделением МБТ на поощрение муниципальных управленческих команд  согласно постановления Правительства Брянской области № 285-п от 27.06.2024г., в том числе 211 - 10 977,00 руб.   </t>
  </si>
  <si>
    <t xml:space="preserve">Увеличение связано с выделением МБТ на поощрение муниципальных управленческих команд  согласно постановления Правительства Брянской области № 285-п от 27.06.2024г., в том числе 213 - 3 315,05 руб.   </t>
  </si>
  <si>
    <t xml:space="preserve">Увеличение связано с выделением МБТ на ежемесячное денежное поощрение за классное руководство согласно постановления Правительства Брянской области № 228-п от 03.06.2024г.,                                                                                  в том числе 211 - 520 000,00 руб.;  213- 157 040,00 руб.                   </t>
  </si>
  <si>
    <t xml:space="preserve">Увеличение связано с выделением МБТ на поощрение муниципальных управленческих команд  согласно постановления Правительства Брянской области № 285-п от 27.06.2024г., в том числе 211 - 73 683,00 руб.   </t>
  </si>
  <si>
    <t xml:space="preserve">Увеличение связано с выделением МБТ на поощрение муниципальных управленческих команд  согласно постановления Правительства Брянской области № 285-п от 27.06.2024г., в том числе 213 - 22 252,27 руб.   </t>
  </si>
  <si>
    <t>Увеличение  в связи с необходимостью обеспечения выборов в ОМСУ в сентябре 2024 года</t>
  </si>
  <si>
    <t xml:space="preserve">Увеличение за счет остатков средств на 01.01.2024г. на оказание финансовой помощи бюджетам поселений:                                                                                                                                                                                                                                                                                                                                                                                                                                                                                  -дополнительная помощь бюджету городского поселения для оказания финансовой помощи МУП "Комфорт" на погашение задолженности по з/плате, начислений на нее и других первоочередных расходов в сумме 1 000 000,00 руб.                                                                      </t>
  </si>
  <si>
    <t>05 400 14780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</si>
  <si>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</si>
  <si>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1004</t>
  </si>
  <si>
    <t>323</t>
  </si>
  <si>
    <t>321</t>
  </si>
  <si>
    <t>Уточнение КБК по компенсации части родитьской платы за содержание ребенка в ДДУ согласно рекомендациям Минфина</t>
  </si>
  <si>
    <t>Увеличение на сумму недостатка лимитов бюджетных обязательств запланированных в первоначальном бюджете на организацию оплаты труда несовершеннолетних граждан: необходимо предусмотреть 56 400,00 руб. в бюджете заложено 45 000,00 руб. недостаток 11 400 руб. за счет средств запланированных на прочие расходы общеобразовательных учреждений.</t>
  </si>
  <si>
    <t>Уменьшение за счет прочих расходов учреждений образования на организацию оплаты труда несовершеннолетних граждан в сумме 11 400,00 руб. а так же перераспределение ЛБО на оказание доп.  финансовой помощи бюджетам поселений в сумме 1 000 000,00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</si>
</sst>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rebuchet MS"/>
      <family val="2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rgb="FFF5F5F5"/>
      </patternFill>
    </fill>
    <fill>
      <patternFill patternType="solid">
        <fgColor theme="0"/>
        <bgColor rgb="FFD8E4B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6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7" fillId="5" borderId="0" xfId="0" applyFont="1" applyFill="1" applyAlignment="1">
      <alignment vertical="center" wrapText="1"/>
    </xf>
    <xf numFmtId="49" fontId="8" fillId="7" borderId="1" xfId="0" applyNumberFormat="1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8" fillId="7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2" fontId="9" fillId="7" borderId="1" xfId="0" applyNumberFormat="1" applyFont="1" applyFill="1" applyBorder="1" applyAlignment="1">
      <alignment horizontal="center" vertical="center" wrapText="1"/>
    </xf>
    <xf numFmtId="4" fontId="9" fillId="7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justify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justify" vertical="center" wrapText="1"/>
    </xf>
    <xf numFmtId="0" fontId="4" fillId="7" borderId="13" xfId="0" applyFont="1" applyFill="1" applyBorder="1" applyAlignment="1">
      <alignment horizontal="left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justify" vertical="center" wrapText="1"/>
    </xf>
    <xf numFmtId="4" fontId="4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6" borderId="7" xfId="0" applyNumberFormat="1" applyFont="1" applyFill="1" applyBorder="1" applyAlignment="1">
      <alignment horizontal="center" vertical="center" wrapText="1"/>
    </xf>
    <xf numFmtId="49" fontId="5" fillId="6" borderId="8" xfId="0" applyNumberFormat="1" applyFont="1" applyFill="1" applyBorder="1" applyAlignment="1">
      <alignment horizontal="center" vertical="center" wrapText="1"/>
    </xf>
    <xf numFmtId="49" fontId="5" fillId="6" borderId="9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view="pageBreakPreview" topLeftCell="A34" zoomScale="115" zoomScaleNormal="115" zoomScaleSheetLayoutView="115" workbookViewId="0">
      <selection activeCell="A33" sqref="A33:I33"/>
    </sheetView>
  </sheetViews>
  <sheetFormatPr defaultRowHeight="15" x14ac:dyDescent="0.2"/>
  <cols>
    <col min="1" max="1" width="9.6640625" style="1" customWidth="1"/>
    <col min="2" max="2" width="14.6640625" style="1" customWidth="1"/>
    <col min="3" max="3" width="41.5" style="1" customWidth="1"/>
    <col min="4" max="4" width="8.6640625" style="1" customWidth="1"/>
    <col min="5" max="5" width="8.5" style="1" customWidth="1"/>
    <col min="6" max="7" width="18.33203125" style="1" customWidth="1"/>
    <col min="8" max="8" width="15.33203125" style="1" customWidth="1"/>
    <col min="9" max="9" width="59.83203125" style="1" customWidth="1"/>
    <col min="10" max="16384" width="9.33203125" style="1"/>
  </cols>
  <sheetData>
    <row r="1" spans="1:9" ht="30.75" customHeight="1" x14ac:dyDescent="0.2">
      <c r="A1" s="50" t="s">
        <v>23</v>
      </c>
      <c r="B1" s="50"/>
      <c r="C1" s="50"/>
      <c r="D1" s="50"/>
      <c r="E1" s="50"/>
      <c r="F1" s="50"/>
      <c r="G1" s="50"/>
      <c r="H1" s="50"/>
      <c r="I1" s="50"/>
    </row>
    <row r="2" spans="1:9" x14ac:dyDescent="0.2">
      <c r="A2" s="59" t="s">
        <v>1</v>
      </c>
      <c r="B2" s="59" t="s">
        <v>2</v>
      </c>
      <c r="C2" s="59" t="s">
        <v>3</v>
      </c>
      <c r="D2" s="59" t="s">
        <v>4</v>
      </c>
      <c r="E2" s="59" t="s">
        <v>5</v>
      </c>
      <c r="F2" s="59" t="s">
        <v>10</v>
      </c>
      <c r="G2" s="59" t="s">
        <v>12</v>
      </c>
      <c r="H2" s="59" t="s">
        <v>24</v>
      </c>
      <c r="I2" s="59" t="s">
        <v>6</v>
      </c>
    </row>
    <row r="3" spans="1:9" x14ac:dyDescent="0.2">
      <c r="A3" s="59" t="s">
        <v>0</v>
      </c>
      <c r="B3" s="59" t="s">
        <v>0</v>
      </c>
      <c r="C3" s="59" t="s">
        <v>0</v>
      </c>
      <c r="D3" s="59" t="s">
        <v>0</v>
      </c>
      <c r="E3" s="59" t="s">
        <v>0</v>
      </c>
      <c r="F3" s="59" t="s">
        <v>0</v>
      </c>
      <c r="G3" s="59" t="s">
        <v>0</v>
      </c>
      <c r="H3" s="59" t="s">
        <v>0</v>
      </c>
      <c r="I3" s="59" t="s">
        <v>0</v>
      </c>
    </row>
    <row r="4" spans="1:9" x14ac:dyDescent="0.2">
      <c r="A4" s="59" t="s">
        <v>0</v>
      </c>
      <c r="B4" s="59" t="s">
        <v>0</v>
      </c>
      <c r="C4" s="59" t="s">
        <v>0</v>
      </c>
      <c r="D4" s="59" t="s">
        <v>0</v>
      </c>
      <c r="E4" s="59" t="s">
        <v>0</v>
      </c>
      <c r="F4" s="59" t="s">
        <v>0</v>
      </c>
      <c r="G4" s="59" t="s">
        <v>0</v>
      </c>
      <c r="H4" s="59" t="s">
        <v>0</v>
      </c>
      <c r="I4" s="59" t="s">
        <v>0</v>
      </c>
    </row>
    <row r="5" spans="1:9" ht="21.75" customHeight="1" x14ac:dyDescent="0.2">
      <c r="A5" s="51" t="s">
        <v>25</v>
      </c>
      <c r="B5" s="52"/>
      <c r="C5" s="52"/>
      <c r="D5" s="52"/>
      <c r="E5" s="52"/>
      <c r="F5" s="52"/>
      <c r="G5" s="52"/>
      <c r="H5" s="52"/>
      <c r="I5" s="53"/>
    </row>
    <row r="6" spans="1:9" ht="72.75" customHeight="1" x14ac:dyDescent="0.2">
      <c r="A6" s="20" t="s">
        <v>8</v>
      </c>
      <c r="B6" s="30" t="s">
        <v>42</v>
      </c>
      <c r="C6" s="30" t="s">
        <v>41</v>
      </c>
      <c r="D6" s="31" t="s">
        <v>43</v>
      </c>
      <c r="E6" s="31" t="s">
        <v>44</v>
      </c>
      <c r="F6" s="33">
        <v>206277.79</v>
      </c>
      <c r="G6" s="32">
        <v>0</v>
      </c>
      <c r="H6" s="32">
        <v>0</v>
      </c>
      <c r="I6" s="8" t="s">
        <v>61</v>
      </c>
    </row>
    <row r="7" spans="1:9" ht="71.25" customHeight="1" x14ac:dyDescent="0.2">
      <c r="A7" s="20" t="s">
        <v>8</v>
      </c>
      <c r="B7" s="30" t="s">
        <v>42</v>
      </c>
      <c r="C7" s="30" t="s">
        <v>41</v>
      </c>
      <c r="D7" s="31" t="s">
        <v>43</v>
      </c>
      <c r="E7" s="31" t="s">
        <v>45</v>
      </c>
      <c r="F7" s="33">
        <v>62295.89</v>
      </c>
      <c r="G7" s="32">
        <v>0</v>
      </c>
      <c r="H7" s="32">
        <v>0</v>
      </c>
      <c r="I7" s="8" t="s">
        <v>62</v>
      </c>
    </row>
    <row r="8" spans="1:9" ht="59.25" customHeight="1" x14ac:dyDescent="0.2">
      <c r="A8" s="20" t="s">
        <v>8</v>
      </c>
      <c r="B8" s="20" t="s">
        <v>28</v>
      </c>
      <c r="C8" s="20" t="s">
        <v>31</v>
      </c>
      <c r="D8" s="20" t="s">
        <v>29</v>
      </c>
      <c r="E8" s="20" t="s">
        <v>30</v>
      </c>
      <c r="F8" s="21">
        <v>-150000</v>
      </c>
      <c r="G8" s="21">
        <v>0</v>
      </c>
      <c r="H8" s="21">
        <v>0</v>
      </c>
      <c r="I8" s="28" t="s">
        <v>68</v>
      </c>
    </row>
    <row r="9" spans="1:9" ht="67.5" hidden="1" customHeight="1" x14ac:dyDescent="0.2">
      <c r="A9" s="2"/>
      <c r="B9" s="2"/>
      <c r="C9" s="12"/>
      <c r="D9" s="2"/>
      <c r="E9" s="3"/>
      <c r="F9" s="4"/>
      <c r="G9" s="4"/>
      <c r="H9" s="4"/>
      <c r="I9" s="8"/>
    </row>
    <row r="10" spans="1:9" ht="33" hidden="1" customHeight="1" x14ac:dyDescent="0.2">
      <c r="A10" s="2"/>
      <c r="B10" s="2"/>
      <c r="C10" s="12"/>
      <c r="D10" s="2"/>
      <c r="E10" s="3"/>
      <c r="F10" s="4"/>
      <c r="G10" s="4"/>
      <c r="H10" s="4"/>
      <c r="I10" s="8"/>
    </row>
    <row r="11" spans="1:9" ht="37.5" customHeight="1" x14ac:dyDescent="0.2">
      <c r="A11" s="2" t="s">
        <v>8</v>
      </c>
      <c r="B11" s="2" t="s">
        <v>13</v>
      </c>
      <c r="C11" s="15" t="s">
        <v>15</v>
      </c>
      <c r="D11" s="2" t="s">
        <v>14</v>
      </c>
      <c r="E11" s="3">
        <v>244</v>
      </c>
      <c r="F11" s="4">
        <v>194913.6</v>
      </c>
      <c r="G11" s="4">
        <v>0</v>
      </c>
      <c r="H11" s="4">
        <v>0</v>
      </c>
      <c r="I11" s="8" t="s">
        <v>64</v>
      </c>
    </row>
    <row r="12" spans="1:9" ht="96" customHeight="1" x14ac:dyDescent="0.2">
      <c r="A12" s="2" t="s">
        <v>8</v>
      </c>
      <c r="B12" s="2" t="s">
        <v>16</v>
      </c>
      <c r="C12" s="23" t="s">
        <v>15</v>
      </c>
      <c r="D12" s="2" t="s">
        <v>14</v>
      </c>
      <c r="E12" s="3">
        <v>244</v>
      </c>
      <c r="F12" s="4">
        <v>-9745679.9499999993</v>
      </c>
      <c r="G12" s="16">
        <v>0</v>
      </c>
      <c r="H12" s="16">
        <v>0</v>
      </c>
      <c r="I12" s="8" t="s">
        <v>63</v>
      </c>
    </row>
    <row r="13" spans="1:9" ht="80.25" customHeight="1" x14ac:dyDescent="0.2">
      <c r="A13" s="2" t="s">
        <v>8</v>
      </c>
      <c r="B13" s="22" t="s">
        <v>47</v>
      </c>
      <c r="C13" s="26" t="s">
        <v>46</v>
      </c>
      <c r="D13" s="22" t="s">
        <v>48</v>
      </c>
      <c r="E13" s="24">
        <v>612</v>
      </c>
      <c r="F13" s="25">
        <v>34398.800000000003</v>
      </c>
      <c r="G13" s="25">
        <v>0</v>
      </c>
      <c r="H13" s="25">
        <v>0</v>
      </c>
      <c r="I13" s="8" t="s">
        <v>66</v>
      </c>
    </row>
    <row r="14" spans="1:9" ht="90" customHeight="1" x14ac:dyDescent="0.2">
      <c r="A14" s="2" t="s">
        <v>8</v>
      </c>
      <c r="B14" s="22" t="s">
        <v>50</v>
      </c>
      <c r="C14" s="17" t="s">
        <v>49</v>
      </c>
      <c r="D14" s="22" t="s">
        <v>22</v>
      </c>
      <c r="E14" s="24">
        <v>612</v>
      </c>
      <c r="F14" s="25">
        <v>6925.5</v>
      </c>
      <c r="G14" s="25">
        <v>0</v>
      </c>
      <c r="H14" s="25">
        <v>0</v>
      </c>
      <c r="I14" s="8" t="s">
        <v>65</v>
      </c>
    </row>
    <row r="15" spans="1:9" ht="66" hidden="1" customHeight="1" x14ac:dyDescent="0.2">
      <c r="A15" s="2"/>
      <c r="B15" s="13"/>
      <c r="C15" s="11"/>
      <c r="D15" s="2"/>
      <c r="E15" s="3"/>
      <c r="F15" s="4"/>
      <c r="G15" s="4"/>
      <c r="H15" s="4"/>
      <c r="I15" s="8"/>
    </row>
    <row r="16" spans="1:9" ht="19.5" hidden="1" customHeight="1" x14ac:dyDescent="0.2">
      <c r="A16" s="2"/>
      <c r="B16" s="2"/>
      <c r="C16" s="15"/>
      <c r="D16" s="2"/>
      <c r="E16" s="3"/>
      <c r="F16" s="4"/>
      <c r="G16" s="4"/>
      <c r="H16" s="4"/>
      <c r="I16" s="8"/>
    </row>
    <row r="17" spans="1:9" ht="72.75" hidden="1" customHeight="1" x14ac:dyDescent="0.2">
      <c r="A17" s="2"/>
      <c r="B17" s="2"/>
      <c r="C17" s="15"/>
      <c r="D17" s="2"/>
      <c r="E17" s="3"/>
      <c r="F17" s="4"/>
      <c r="G17" s="4"/>
      <c r="H17" s="4"/>
      <c r="I17" s="8"/>
    </row>
    <row r="18" spans="1:9" ht="108.75" hidden="1" customHeight="1" x14ac:dyDescent="0.2">
      <c r="A18" s="2"/>
      <c r="B18" s="2"/>
      <c r="C18" s="23"/>
      <c r="D18" s="2"/>
      <c r="E18" s="3"/>
      <c r="F18" s="4"/>
      <c r="G18" s="4"/>
      <c r="H18" s="4"/>
      <c r="I18" s="8"/>
    </row>
    <row r="19" spans="1:9" ht="90" customHeight="1" x14ac:dyDescent="0.2">
      <c r="A19" s="2" t="s">
        <v>8</v>
      </c>
      <c r="B19" s="2" t="s">
        <v>32</v>
      </c>
      <c r="C19" s="26" t="s">
        <v>17</v>
      </c>
      <c r="D19" s="2" t="s">
        <v>22</v>
      </c>
      <c r="E19" s="3">
        <v>611</v>
      </c>
      <c r="F19" s="4">
        <v>-826.45</v>
      </c>
      <c r="G19" s="4">
        <v>0</v>
      </c>
      <c r="H19" s="4">
        <v>0</v>
      </c>
      <c r="I19" s="8" t="s">
        <v>67</v>
      </c>
    </row>
    <row r="20" spans="1:9" ht="0.75" customHeight="1" x14ac:dyDescent="0.2">
      <c r="A20" s="2"/>
      <c r="B20" s="2"/>
      <c r="C20" s="34"/>
      <c r="D20" s="2"/>
      <c r="E20" s="3"/>
      <c r="F20" s="4"/>
      <c r="G20" s="4"/>
      <c r="H20" s="4"/>
      <c r="I20" s="8"/>
    </row>
    <row r="21" spans="1:9" ht="70.5" hidden="1" customHeight="1" x14ac:dyDescent="0.2">
      <c r="A21" s="2"/>
      <c r="B21" s="2"/>
      <c r="C21" s="17"/>
      <c r="D21" s="2"/>
      <c r="E21" s="3"/>
      <c r="F21" s="4"/>
      <c r="G21" s="4"/>
      <c r="H21" s="4"/>
      <c r="I21" s="8"/>
    </row>
    <row r="22" spans="1:9" ht="21.75" customHeight="1" x14ac:dyDescent="0.2">
      <c r="A22" s="54" t="s">
        <v>9</v>
      </c>
      <c r="B22" s="54"/>
      <c r="C22" s="54"/>
      <c r="D22" s="54"/>
      <c r="E22" s="54"/>
      <c r="F22" s="5">
        <f>SUM(F6:F19)</f>
        <v>-9391694.8199999984</v>
      </c>
      <c r="G22" s="5">
        <f>G9+G11+G15+G12+G16+G17+G18</f>
        <v>0</v>
      </c>
      <c r="H22" s="5">
        <f>H9+H11+H15+H12+H16+H17+H18</f>
        <v>0</v>
      </c>
      <c r="I22" s="10" t="s">
        <v>0</v>
      </c>
    </row>
    <row r="23" spans="1:9" ht="26.25" customHeight="1" x14ac:dyDescent="0.2">
      <c r="A23" s="55" t="s">
        <v>26</v>
      </c>
      <c r="B23" s="56"/>
      <c r="C23" s="56"/>
      <c r="D23" s="56"/>
      <c r="E23" s="56"/>
      <c r="F23" s="56"/>
      <c r="G23" s="56"/>
      <c r="H23" s="56"/>
      <c r="I23" s="57"/>
    </row>
    <row r="24" spans="1:9" ht="178.5" hidden="1" customHeight="1" x14ac:dyDescent="0.2">
      <c r="A24" s="2"/>
      <c r="B24" s="2"/>
      <c r="C24" s="12"/>
      <c r="D24" s="2"/>
      <c r="E24" s="2"/>
      <c r="F24" s="4"/>
      <c r="G24" s="4"/>
      <c r="H24" s="4"/>
      <c r="I24" s="26"/>
    </row>
    <row r="25" spans="1:9" ht="91.5" customHeight="1" x14ac:dyDescent="0.2">
      <c r="A25" s="2" t="s">
        <v>11</v>
      </c>
      <c r="B25" s="2" t="s">
        <v>52</v>
      </c>
      <c r="C25" s="27" t="s">
        <v>51</v>
      </c>
      <c r="D25" s="2" t="s">
        <v>36</v>
      </c>
      <c r="E25" s="2" t="s">
        <v>18</v>
      </c>
      <c r="F25" s="4">
        <v>11400</v>
      </c>
      <c r="G25" s="4">
        <v>0</v>
      </c>
      <c r="H25" s="4">
        <v>0</v>
      </c>
      <c r="I25" s="26" t="s">
        <v>82</v>
      </c>
    </row>
    <row r="26" spans="1:9" ht="90.75" customHeight="1" x14ac:dyDescent="0.2">
      <c r="A26" s="2" t="s">
        <v>11</v>
      </c>
      <c r="B26" s="2" t="s">
        <v>38</v>
      </c>
      <c r="C26" s="27" t="s">
        <v>37</v>
      </c>
      <c r="D26" s="2" t="s">
        <v>36</v>
      </c>
      <c r="E26" s="2" t="s">
        <v>18</v>
      </c>
      <c r="F26" s="4">
        <v>677040</v>
      </c>
      <c r="G26" s="4">
        <v>0</v>
      </c>
      <c r="H26" s="4">
        <v>0</v>
      </c>
      <c r="I26" s="26" t="s">
        <v>71</v>
      </c>
    </row>
    <row r="27" spans="1:9" ht="69.75" customHeight="1" x14ac:dyDescent="0.2">
      <c r="A27" s="2" t="s">
        <v>11</v>
      </c>
      <c r="B27" s="2" t="s">
        <v>39</v>
      </c>
      <c r="C27" s="12" t="s">
        <v>40</v>
      </c>
      <c r="D27" s="2" t="s">
        <v>36</v>
      </c>
      <c r="E27" s="2" t="s">
        <v>35</v>
      </c>
      <c r="F27" s="4">
        <v>-1011400</v>
      </c>
      <c r="G27" s="4">
        <v>0</v>
      </c>
      <c r="H27" s="4">
        <v>0</v>
      </c>
      <c r="I27" s="26" t="s">
        <v>83</v>
      </c>
    </row>
    <row r="28" spans="1:9" ht="62.25" customHeight="1" x14ac:dyDescent="0.2">
      <c r="A28" s="2" t="s">
        <v>11</v>
      </c>
      <c r="B28" s="2" t="s">
        <v>53</v>
      </c>
      <c r="C28" s="12" t="s">
        <v>41</v>
      </c>
      <c r="D28" s="2" t="s">
        <v>54</v>
      </c>
      <c r="E28" s="2" t="s">
        <v>44</v>
      </c>
      <c r="F28" s="4">
        <v>10977</v>
      </c>
      <c r="G28" s="4">
        <v>0</v>
      </c>
      <c r="H28" s="4">
        <v>0</v>
      </c>
      <c r="I28" s="8" t="s">
        <v>69</v>
      </c>
    </row>
    <row r="29" spans="1:9" ht="60" customHeight="1" x14ac:dyDescent="0.2">
      <c r="A29" s="2" t="s">
        <v>11</v>
      </c>
      <c r="B29" s="2" t="s">
        <v>53</v>
      </c>
      <c r="C29" s="12" t="s">
        <v>41</v>
      </c>
      <c r="D29" s="2" t="s">
        <v>54</v>
      </c>
      <c r="E29" s="2" t="s">
        <v>45</v>
      </c>
      <c r="F29" s="4">
        <v>3315.05</v>
      </c>
      <c r="G29" s="4">
        <v>0</v>
      </c>
      <c r="H29" s="4">
        <v>0</v>
      </c>
      <c r="I29" s="8" t="s">
        <v>70</v>
      </c>
    </row>
    <row r="30" spans="1:9" ht="82.5" customHeight="1" x14ac:dyDescent="0.2">
      <c r="A30" s="2" t="s">
        <v>11</v>
      </c>
      <c r="B30" s="2" t="s">
        <v>76</v>
      </c>
      <c r="C30" s="48" t="s">
        <v>77</v>
      </c>
      <c r="D30" s="2" t="s">
        <v>78</v>
      </c>
      <c r="E30" s="2" t="s">
        <v>79</v>
      </c>
      <c r="F30" s="4">
        <v>-436625</v>
      </c>
      <c r="G30" s="4">
        <v>-436625</v>
      </c>
      <c r="H30" s="4">
        <v>-436625</v>
      </c>
      <c r="I30" s="8" t="s">
        <v>81</v>
      </c>
    </row>
    <row r="31" spans="1:9" ht="74.25" customHeight="1" x14ac:dyDescent="0.2">
      <c r="A31" s="2" t="s">
        <v>11</v>
      </c>
      <c r="B31" s="2" t="s">
        <v>76</v>
      </c>
      <c r="C31" s="49" t="s">
        <v>77</v>
      </c>
      <c r="D31" s="2" t="s">
        <v>78</v>
      </c>
      <c r="E31" s="2" t="s">
        <v>80</v>
      </c>
      <c r="F31" s="4">
        <v>436625</v>
      </c>
      <c r="G31" s="4">
        <v>436625</v>
      </c>
      <c r="H31" s="4">
        <v>436625</v>
      </c>
      <c r="I31" s="8" t="s">
        <v>81</v>
      </c>
    </row>
    <row r="32" spans="1:9" ht="22.5" customHeight="1" x14ac:dyDescent="0.2">
      <c r="A32" s="54" t="s">
        <v>9</v>
      </c>
      <c r="B32" s="54"/>
      <c r="C32" s="54"/>
      <c r="D32" s="54"/>
      <c r="E32" s="54"/>
      <c r="F32" s="5">
        <f>F24+F25+F26+F27+F28+F29+F31+F30</f>
        <v>-308667.95</v>
      </c>
      <c r="G32" s="5">
        <f t="shared" ref="G32:H32" si="0">SUM(G24:G31)</f>
        <v>0</v>
      </c>
      <c r="H32" s="5">
        <f t="shared" si="0"/>
        <v>0</v>
      </c>
      <c r="I32" s="6"/>
    </row>
    <row r="33" spans="1:9" s="18" customFormat="1" ht="24.75" customHeight="1" x14ac:dyDescent="0.2">
      <c r="A33" s="60" t="s">
        <v>27</v>
      </c>
      <c r="B33" s="61"/>
      <c r="C33" s="61"/>
      <c r="D33" s="61"/>
      <c r="E33" s="61"/>
      <c r="F33" s="61"/>
      <c r="G33" s="61"/>
      <c r="H33" s="61"/>
      <c r="I33" s="62"/>
    </row>
    <row r="34" spans="1:9" s="18" customFormat="1" ht="63.75" customHeight="1" x14ac:dyDescent="0.2">
      <c r="A34" s="9" t="s">
        <v>19</v>
      </c>
      <c r="B34" s="40" t="s">
        <v>55</v>
      </c>
      <c r="C34" s="12" t="s">
        <v>41</v>
      </c>
      <c r="D34" s="40" t="s">
        <v>56</v>
      </c>
      <c r="E34" s="40" t="s">
        <v>44</v>
      </c>
      <c r="F34" s="41">
        <v>73683</v>
      </c>
      <c r="G34" s="41">
        <v>0</v>
      </c>
      <c r="H34" s="41">
        <v>0</v>
      </c>
      <c r="I34" s="8" t="s">
        <v>72</v>
      </c>
    </row>
    <row r="35" spans="1:9" s="18" customFormat="1" ht="55.5" customHeight="1" x14ac:dyDescent="0.2">
      <c r="A35" s="9" t="s">
        <v>19</v>
      </c>
      <c r="B35" s="40" t="s">
        <v>55</v>
      </c>
      <c r="C35" s="12" t="s">
        <v>41</v>
      </c>
      <c r="D35" s="40" t="s">
        <v>56</v>
      </c>
      <c r="E35" s="40" t="s">
        <v>45</v>
      </c>
      <c r="F35" s="41">
        <v>22252.27</v>
      </c>
      <c r="G35" s="41">
        <v>0</v>
      </c>
      <c r="H35" s="41">
        <v>0</v>
      </c>
      <c r="I35" s="8" t="s">
        <v>73</v>
      </c>
    </row>
    <row r="36" spans="1:9" s="19" customFormat="1" ht="90" customHeight="1" x14ac:dyDescent="0.2">
      <c r="A36" s="9" t="s">
        <v>19</v>
      </c>
      <c r="B36" s="35" t="s">
        <v>20</v>
      </c>
      <c r="C36" s="34" t="s">
        <v>21</v>
      </c>
      <c r="D36" s="36" t="s">
        <v>33</v>
      </c>
      <c r="E36" s="47" t="s">
        <v>34</v>
      </c>
      <c r="F36" s="37">
        <v>1000000</v>
      </c>
      <c r="G36" s="38">
        <v>0</v>
      </c>
      <c r="H36" s="38">
        <v>0</v>
      </c>
      <c r="I36" s="39" t="s">
        <v>75</v>
      </c>
    </row>
    <row r="37" spans="1:9" ht="18.75" customHeight="1" x14ac:dyDescent="0.2">
      <c r="A37" s="54" t="s">
        <v>9</v>
      </c>
      <c r="B37" s="54"/>
      <c r="C37" s="54"/>
      <c r="D37" s="54"/>
      <c r="E37" s="54"/>
      <c r="F37" s="5">
        <f>F36+F34+F35</f>
        <v>1095935.27</v>
      </c>
      <c r="G37" s="5"/>
      <c r="H37" s="5"/>
      <c r="I37" s="14"/>
    </row>
    <row r="38" spans="1:9" ht="18.75" customHeight="1" x14ac:dyDescent="0.2">
      <c r="A38" s="63" t="s">
        <v>57</v>
      </c>
      <c r="B38" s="64"/>
      <c r="C38" s="64"/>
      <c r="D38" s="64"/>
      <c r="E38" s="64"/>
      <c r="F38" s="64"/>
      <c r="G38" s="64"/>
      <c r="H38" s="64"/>
      <c r="I38" s="65"/>
    </row>
    <row r="39" spans="1:9" s="45" customFormat="1" ht="39" customHeight="1" x14ac:dyDescent="0.2">
      <c r="A39" s="2" t="s">
        <v>8</v>
      </c>
      <c r="B39" s="42" t="s">
        <v>59</v>
      </c>
      <c r="C39" s="42" t="s">
        <v>58</v>
      </c>
      <c r="D39" s="46" t="s">
        <v>60</v>
      </c>
      <c r="E39" s="42">
        <v>880</v>
      </c>
      <c r="F39" s="43">
        <v>150000</v>
      </c>
      <c r="G39" s="43">
        <v>0</v>
      </c>
      <c r="H39" s="43">
        <v>0</v>
      </c>
      <c r="I39" s="44" t="s">
        <v>74</v>
      </c>
    </row>
    <row r="40" spans="1:9" s="45" customFormat="1" ht="0.75" hidden="1" customHeight="1" x14ac:dyDescent="0.2">
      <c r="A40" s="42"/>
      <c r="B40" s="42"/>
      <c r="C40" s="42"/>
      <c r="D40" s="42"/>
      <c r="E40" s="42"/>
      <c r="F40" s="43"/>
      <c r="G40" s="43"/>
      <c r="H40" s="43"/>
      <c r="I40" s="44"/>
    </row>
    <row r="41" spans="1:9" ht="22.5" customHeight="1" x14ac:dyDescent="0.2">
      <c r="A41" s="29"/>
      <c r="B41" s="29"/>
      <c r="C41" s="29"/>
      <c r="D41" s="29"/>
      <c r="E41" s="29"/>
      <c r="F41" s="5">
        <f>F39</f>
        <v>150000</v>
      </c>
      <c r="G41" s="5"/>
      <c r="H41" s="5"/>
      <c r="I41" s="14"/>
    </row>
    <row r="42" spans="1:9" ht="21.75" customHeight="1" x14ac:dyDescent="0.2">
      <c r="A42" s="58" t="s">
        <v>7</v>
      </c>
      <c r="B42" s="58"/>
      <c r="C42" s="58"/>
      <c r="D42" s="58"/>
      <c r="E42" s="58"/>
      <c r="F42" s="7">
        <f>F22+F32+F37+F41</f>
        <v>-8454427.4999999981</v>
      </c>
      <c r="G42" s="7">
        <f t="shared" ref="G42:H42" si="1">G22+G32+G37</f>
        <v>0</v>
      </c>
      <c r="H42" s="7">
        <f t="shared" si="1"/>
        <v>0</v>
      </c>
      <c r="I42" s="3" t="s">
        <v>0</v>
      </c>
    </row>
  </sheetData>
  <autoFilter ref="A4:I42"/>
  <mergeCells count="18">
    <mergeCell ref="A42:E42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33:I33"/>
    <mergeCell ref="A37:E37"/>
    <mergeCell ref="A38:I38"/>
    <mergeCell ref="A1:I1"/>
    <mergeCell ref="A5:I5"/>
    <mergeCell ref="A22:E22"/>
    <mergeCell ref="A23:I23"/>
    <mergeCell ref="A32:E32"/>
  </mergeCells>
  <pageMargins left="0.39370078740157483" right="0.39370078740157483" top="0.51181102362204722" bottom="0.59055118110236227" header="0.31496062992125984" footer="0.31496062992125984"/>
  <pageSetup paperSize="9" scale="79" firstPageNumber="11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2024-08-07T07:38:39Z</dcterms:modified>
</cp:coreProperties>
</file>