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/>
</workbook>
</file>

<file path=xl/calcChain.xml><?xml version="1.0" encoding="utf-8"?>
<calcChain xmlns="http://schemas.openxmlformats.org/spreadsheetml/2006/main">
  <c r="G38" i="1" l="1"/>
  <c r="H32" i="1"/>
  <c r="H17" i="1"/>
  <c r="H18" i="1" l="1"/>
  <c r="H31" i="1"/>
  <c r="H7" i="1" l="1"/>
  <c r="G39" i="1"/>
  <c r="G52" i="1" s="1"/>
  <c r="H30" i="1"/>
  <c r="H38" i="1" s="1"/>
  <c r="H39" i="1" l="1"/>
  <c r="H52" i="1" s="1"/>
  <c r="G21" i="1"/>
  <c r="H21" i="1"/>
  <c r="G11" i="1"/>
  <c r="H11" i="1"/>
  <c r="H22" i="1" l="1"/>
  <c r="G22" i="1"/>
  <c r="J11" i="1"/>
  <c r="I11" i="1"/>
  <c r="F11" i="1"/>
  <c r="I21" i="1"/>
  <c r="J21" i="1"/>
  <c r="F21" i="1"/>
  <c r="I22" i="1" l="1"/>
  <c r="F22" i="1"/>
  <c r="J22" i="1"/>
  <c r="J50" i="1"/>
  <c r="J51" i="1" s="1"/>
  <c r="I50" i="1"/>
  <c r="I51" i="1" s="1"/>
  <c r="F50" i="1"/>
  <c r="F51" i="1" s="1"/>
  <c r="J38" i="1" l="1"/>
  <c r="I38" i="1"/>
  <c r="F38" i="1" l="1"/>
  <c r="F39" i="1" l="1"/>
  <c r="F52" i="1" s="1"/>
  <c r="J39" i="1" l="1"/>
  <c r="J52" i="1" s="1"/>
  <c r="I39" i="1"/>
  <c r="I52" i="1" s="1"/>
</calcChain>
</file>

<file path=xl/sharedStrings.xml><?xml version="1.0" encoding="utf-8"?>
<sst xmlns="http://schemas.openxmlformats.org/spreadsheetml/2006/main" count="77" uniqueCount="50">
  <si>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</si>
  <si>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</si>
  <si>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</si>
  <si>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</si>
  <si>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</si>
  <si>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</si>
  <si>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</si>
  <si>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</si>
  <si>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</si>
  <si>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</si>
  <si>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</si>
  <si>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</si>
  <si>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</si>
  <si>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</si>
  <si>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</si>
  <si>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</si>
  <si>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</si>
  <si>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</si>
  <si>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</si>
  <si>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</si>
  <si>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</si>
  <si>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</si>
  <si>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</si>
  <si>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</si>
  <si>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</si>
  <si>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</si>
  <si>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Главный распорядитель бюджетных средств -АДМИНИСТРАЦИЯ РОГНЕДИНСКОГО РАЙОНА БРЯНСКОЙ ОБЛАСТИ</t>
  </si>
  <si>
    <t>001</t>
  </si>
  <si>
    <t>Обеспечение сохранности автомобильных дорог местного значения и условий безопасного движения по ним</t>
  </si>
  <si>
    <t>81610</t>
  </si>
  <si>
    <t>0409</t>
  </si>
  <si>
    <t>240</t>
  </si>
  <si>
    <t>Изменение остатков средств на счетах по учету средств бюджетов</t>
  </si>
  <si>
    <t>005 01 05 00 00 00 0000 000</t>
  </si>
  <si>
    <t xml:space="preserve">Акцизы на нефтепродукты                                                                                                                                                                                                                </t>
  </si>
  <si>
    <t>100</t>
  </si>
  <si>
    <t>2025 год</t>
  </si>
  <si>
    <t>Муниципальная программа "РЕАЛИЗАЦИЯ ПОЛНОМОЧИЙ ОРГАНА ИСПОЛНИТЕЛЬНОЙ ВЛАСТИ МЕСТНОГО САМОУПРАВЛЕНИЯ РОГНЕДИНСКОГО РАЙОНА (2023-2025 ГОДЫ)"</t>
  </si>
  <si>
    <t>S6170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</si>
  <si>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</si>
  <si>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18210302231010000110     18210302241010000110     18210302251010000110        18210302261010000110</t>
  </si>
  <si>
    <t>00120220216050000150</t>
  </si>
  <si>
    <t>Остаток на 01.01.2024</t>
  </si>
  <si>
    <t>Остаток на 01.01.2024 с учетом изменений</t>
  </si>
  <si>
    <t>2024 год до изменений</t>
  </si>
  <si>
    <t>2024 год учтоненный план</t>
  </si>
  <si>
    <t>2026 год</t>
  </si>
  <si>
    <t>Уменьшение согласно Постановления Правительства Брянской области от 09.09.24г. № 416-п в сумме - 8 064 116,48 руб. субсидии на капитальный ремонт автомобильной дороги  в н.п. Шаровичи Рогнединского района (перераспределено бюджету городского поселения)</t>
  </si>
  <si>
    <t>Увеличение дорожного фонда муниципального района за счет уменьшения доли софинансирования  капитального ремонта дороги в н.п. Шаровичи 164 573,80 руб.</t>
  </si>
  <si>
    <t>Уменьшение софинансирование ремонта автомобильной дороги н.п. Шаровичи -164573,80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</si>
</sst>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0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3" fillId="0" borderId="0"/>
    <xf numFmtId="44" fontId="8" fillId="0" borderId="0" applyFont="0" applyFill="0" applyBorder="0" applyAlignment="0" applyProtection="0"/>
  </cellStyleXfs>
  <cellXfs count="39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horizontal="center" vertical="center" wrapText="1"/>
    </xf>
    <xf numFmtId="44" fontId="4" fillId="0" borderId="2" xfId="2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3">
    <cellStyle name="Normal_data" xfId="1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24" zoomScale="90" zoomScaleNormal="100" zoomScaleSheetLayoutView="90" workbookViewId="0">
      <selection activeCell="K32" sqref="K32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38" t="s">
        <v>17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3" spans="1:11" ht="27" customHeight="1" x14ac:dyDescent="0.2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12.75" customHeight="1" x14ac:dyDescent="0.2">
      <c r="A4" s="28" t="s">
        <v>16</v>
      </c>
      <c r="B4" s="28"/>
      <c r="C4" s="31" t="s">
        <v>24</v>
      </c>
      <c r="D4" s="31"/>
      <c r="E4" s="32"/>
      <c r="F4" s="17" t="s">
        <v>42</v>
      </c>
      <c r="G4" s="17" t="s">
        <v>25</v>
      </c>
      <c r="H4" s="17" t="s">
        <v>43</v>
      </c>
      <c r="I4" s="17">
        <v>45658</v>
      </c>
      <c r="J4" s="17">
        <v>46023</v>
      </c>
      <c r="K4" s="14" t="s">
        <v>3</v>
      </c>
    </row>
    <row r="5" spans="1:11" ht="12.75" customHeight="1" x14ac:dyDescent="0.2">
      <c r="A5" s="28"/>
      <c r="B5" s="28"/>
      <c r="C5" s="33"/>
      <c r="D5" s="33"/>
      <c r="E5" s="34"/>
      <c r="F5" s="15"/>
      <c r="G5" s="15"/>
      <c r="H5" s="15"/>
      <c r="I5" s="15"/>
      <c r="J5" s="15"/>
      <c r="K5" s="15"/>
    </row>
    <row r="6" spans="1:11" ht="18.75" customHeight="1" x14ac:dyDescent="0.2">
      <c r="A6" s="28"/>
      <c r="B6" s="28"/>
      <c r="C6" s="35"/>
      <c r="D6" s="35"/>
      <c r="E6" s="36"/>
      <c r="F6" s="16"/>
      <c r="G6" s="16"/>
      <c r="H6" s="16"/>
      <c r="I6" s="16"/>
      <c r="J6" s="16"/>
      <c r="K6" s="16"/>
    </row>
    <row r="7" spans="1:11" ht="15" x14ac:dyDescent="0.2">
      <c r="A7" s="29" t="s">
        <v>33</v>
      </c>
      <c r="B7" s="30"/>
      <c r="C7" s="29" t="s">
        <v>32</v>
      </c>
      <c r="D7" s="37"/>
      <c r="E7" s="30"/>
      <c r="F7" s="5">
        <v>9608518.2799999993</v>
      </c>
      <c r="G7" s="5">
        <v>0</v>
      </c>
      <c r="H7" s="5">
        <f>F7+G7</f>
        <v>9608518.2799999993</v>
      </c>
      <c r="I7" s="8"/>
      <c r="J7" s="8"/>
      <c r="K7" s="6"/>
    </row>
    <row r="8" spans="1:11" ht="15" x14ac:dyDescent="0.2">
      <c r="A8" s="29"/>
      <c r="B8" s="30"/>
      <c r="C8" s="29"/>
      <c r="D8" s="37"/>
      <c r="E8" s="30"/>
      <c r="F8" s="5"/>
      <c r="G8" s="5"/>
      <c r="H8" s="5"/>
      <c r="I8" s="8"/>
      <c r="J8" s="8"/>
      <c r="K8" s="6"/>
    </row>
    <row r="9" spans="1:11" ht="15" x14ac:dyDescent="0.2">
      <c r="A9" s="29"/>
      <c r="B9" s="30"/>
      <c r="C9" s="29"/>
      <c r="D9" s="37"/>
      <c r="E9" s="30"/>
      <c r="F9" s="5"/>
      <c r="G9" s="5"/>
      <c r="H9" s="5"/>
      <c r="I9" s="8"/>
      <c r="J9" s="8"/>
      <c r="K9" s="6"/>
    </row>
    <row r="10" spans="1:11" ht="15" x14ac:dyDescent="0.2">
      <c r="A10" s="29"/>
      <c r="B10" s="30"/>
      <c r="C10" s="29"/>
      <c r="D10" s="37"/>
      <c r="E10" s="30"/>
      <c r="F10" s="5"/>
      <c r="G10" s="5"/>
      <c r="H10" s="5"/>
      <c r="I10" s="8"/>
      <c r="J10" s="8"/>
      <c r="K10" s="6"/>
    </row>
    <row r="11" spans="1:11" ht="15" x14ac:dyDescent="0.35">
      <c r="A11" s="24" t="s">
        <v>21</v>
      </c>
      <c r="B11" s="25"/>
      <c r="C11" s="25"/>
      <c r="D11" s="25"/>
      <c r="E11" s="26"/>
      <c r="F11" s="2">
        <f>SUM(F7:F10)</f>
        <v>9608518.2799999993</v>
      </c>
      <c r="G11" s="2">
        <f t="shared" ref="G11:H11" si="0">SUM(G7:G10)</f>
        <v>0</v>
      </c>
      <c r="H11" s="2">
        <f t="shared" si="0"/>
        <v>9608518.2799999993</v>
      </c>
      <c r="I11" s="2">
        <f t="shared" ref="I11" si="1">SUM(I7:I10)</f>
        <v>0</v>
      </c>
      <c r="J11" s="2">
        <f t="shared" ref="J11" si="2">SUM(J7:J10)</f>
        <v>0</v>
      </c>
      <c r="K11" s="1" t="s">
        <v>5</v>
      </c>
    </row>
    <row r="13" spans="1:11" ht="27" customHeight="1" x14ac:dyDescent="0.2">
      <c r="A13" s="27" t="s">
        <v>14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1:11" ht="12.75" customHeight="1" x14ac:dyDescent="0.2">
      <c r="A14" s="28" t="s">
        <v>12</v>
      </c>
      <c r="B14" s="28"/>
      <c r="C14" s="28" t="s">
        <v>13</v>
      </c>
      <c r="D14" s="31" t="s">
        <v>22</v>
      </c>
      <c r="E14" s="32"/>
      <c r="F14" s="14" t="s">
        <v>44</v>
      </c>
      <c r="G14" s="17" t="s">
        <v>25</v>
      </c>
      <c r="H14" s="14" t="s">
        <v>45</v>
      </c>
      <c r="I14" s="14" t="s">
        <v>36</v>
      </c>
      <c r="J14" s="14" t="s">
        <v>46</v>
      </c>
      <c r="K14" s="14" t="s">
        <v>3</v>
      </c>
    </row>
    <row r="15" spans="1:11" ht="12.75" customHeight="1" x14ac:dyDescent="0.2">
      <c r="A15" s="28"/>
      <c r="B15" s="28"/>
      <c r="C15" s="28"/>
      <c r="D15" s="33"/>
      <c r="E15" s="34"/>
      <c r="F15" s="15"/>
      <c r="G15" s="15"/>
      <c r="H15" s="15"/>
      <c r="I15" s="15"/>
      <c r="J15" s="15"/>
      <c r="K15" s="15"/>
    </row>
    <row r="16" spans="1:11" ht="18.75" customHeight="1" x14ac:dyDescent="0.2">
      <c r="A16" s="28"/>
      <c r="B16" s="28"/>
      <c r="C16" s="28"/>
      <c r="D16" s="35"/>
      <c r="E16" s="36"/>
      <c r="F16" s="16"/>
      <c r="G16" s="16"/>
      <c r="H16" s="16"/>
      <c r="I16" s="16"/>
      <c r="J16" s="16"/>
      <c r="K16" s="16"/>
    </row>
    <row r="17" spans="1:11" ht="66" customHeight="1" x14ac:dyDescent="0.2">
      <c r="A17" s="29" t="s">
        <v>40</v>
      </c>
      <c r="B17" s="30"/>
      <c r="C17" s="4" t="s">
        <v>34</v>
      </c>
      <c r="D17" s="37" t="s">
        <v>35</v>
      </c>
      <c r="E17" s="30"/>
      <c r="F17" s="5">
        <v>7096000</v>
      </c>
      <c r="G17" s="5"/>
      <c r="H17" s="5">
        <f>F17+G17</f>
        <v>7096000</v>
      </c>
      <c r="I17" s="5">
        <v>7243000</v>
      </c>
      <c r="J17" s="5">
        <v>7284000</v>
      </c>
      <c r="K17" s="6"/>
    </row>
    <row r="18" spans="1:11" ht="105.75" customHeight="1" x14ac:dyDescent="0.2">
      <c r="A18" s="29" t="s">
        <v>41</v>
      </c>
      <c r="B18" s="30"/>
      <c r="C18" s="4" t="s">
        <v>39</v>
      </c>
      <c r="D18" s="37"/>
      <c r="E18" s="30"/>
      <c r="F18" s="5">
        <v>97191696.049999997</v>
      </c>
      <c r="G18" s="5">
        <v>-8064116.4800000004</v>
      </c>
      <c r="H18" s="5">
        <f>F18+G18</f>
        <v>89127579.569999993</v>
      </c>
      <c r="I18" s="5">
        <v>0</v>
      </c>
      <c r="J18" s="5">
        <v>0</v>
      </c>
      <c r="K18" s="6" t="s">
        <v>47</v>
      </c>
    </row>
    <row r="19" spans="1:11" ht="15" hidden="1" x14ac:dyDescent="0.2">
      <c r="A19" s="29"/>
      <c r="B19" s="30"/>
      <c r="C19" s="4"/>
      <c r="D19" s="37"/>
      <c r="E19" s="30"/>
      <c r="F19" s="5"/>
      <c r="G19" s="5"/>
      <c r="H19" s="5"/>
      <c r="I19" s="5"/>
      <c r="J19" s="5"/>
      <c r="K19" s="6"/>
    </row>
    <row r="20" spans="1:11" ht="14.25" hidden="1" customHeight="1" x14ac:dyDescent="0.2">
      <c r="A20" s="29"/>
      <c r="B20" s="30"/>
      <c r="C20" s="4"/>
      <c r="D20" s="37"/>
      <c r="E20" s="30"/>
      <c r="F20" s="5"/>
      <c r="G20" s="5"/>
      <c r="H20" s="5"/>
      <c r="I20" s="5"/>
      <c r="J20" s="5"/>
      <c r="K20" s="6"/>
    </row>
    <row r="21" spans="1:11" ht="15" x14ac:dyDescent="0.35">
      <c r="A21" s="24" t="s">
        <v>20</v>
      </c>
      <c r="B21" s="25"/>
      <c r="C21" s="25"/>
      <c r="D21" s="25"/>
      <c r="E21" s="26"/>
      <c r="F21" s="2">
        <f>SUM(F17:F20)</f>
        <v>104287696.05</v>
      </c>
      <c r="G21" s="2">
        <f t="shared" ref="G21:H21" si="3">SUM(G17:G20)</f>
        <v>-8064116.4800000004</v>
      </c>
      <c r="H21" s="2">
        <f t="shared" si="3"/>
        <v>96223579.569999993</v>
      </c>
      <c r="I21" s="2">
        <f t="shared" ref="I21:J21" si="4">SUM(I17:I20)</f>
        <v>7243000</v>
      </c>
      <c r="J21" s="2">
        <f t="shared" si="4"/>
        <v>7284000</v>
      </c>
      <c r="K21" s="1" t="s">
        <v>5</v>
      </c>
    </row>
    <row r="22" spans="1:11" ht="15" x14ac:dyDescent="0.35">
      <c r="A22" s="24" t="s">
        <v>23</v>
      </c>
      <c r="B22" s="25"/>
      <c r="C22" s="25"/>
      <c r="D22" s="25"/>
      <c r="E22" s="26"/>
      <c r="F22" s="2">
        <f>F11+F21</f>
        <v>113896214.33</v>
      </c>
      <c r="G22" s="2">
        <f t="shared" ref="G22:H22" si="5">G11+G21</f>
        <v>-8064116.4800000004</v>
      </c>
      <c r="H22" s="2">
        <f t="shared" si="5"/>
        <v>105832097.84999999</v>
      </c>
      <c r="I22" s="2">
        <f t="shared" ref="I22:J22" si="6">I11+I21</f>
        <v>7243000</v>
      </c>
      <c r="J22" s="2">
        <f t="shared" si="6"/>
        <v>7284000</v>
      </c>
      <c r="K22" s="1" t="s">
        <v>5</v>
      </c>
    </row>
    <row r="24" spans="1:11" ht="27" customHeight="1" x14ac:dyDescent="0.2">
      <c r="A24" s="27" t="s">
        <v>8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</row>
    <row r="25" spans="1:11" ht="16.5" customHeight="1" x14ac:dyDescent="0.2">
      <c r="A25" s="28" t="s">
        <v>6</v>
      </c>
      <c r="B25" s="28" t="s">
        <v>7</v>
      </c>
      <c r="C25" s="28" t="s">
        <v>0</v>
      </c>
      <c r="D25" s="28" t="s">
        <v>1</v>
      </c>
      <c r="E25" s="28" t="s">
        <v>2</v>
      </c>
      <c r="F25" s="14" t="s">
        <v>44</v>
      </c>
      <c r="G25" s="17" t="s">
        <v>25</v>
      </c>
      <c r="H25" s="14" t="s">
        <v>45</v>
      </c>
      <c r="I25" s="28" t="s">
        <v>36</v>
      </c>
      <c r="J25" s="28" t="s">
        <v>46</v>
      </c>
      <c r="K25" s="28" t="s">
        <v>3</v>
      </c>
    </row>
    <row r="26" spans="1:11" ht="11.25" customHeight="1" x14ac:dyDescent="0.2">
      <c r="A26" s="28"/>
      <c r="B26" s="28"/>
      <c r="C26" s="28"/>
      <c r="D26" s="28"/>
      <c r="E26" s="28"/>
      <c r="F26" s="15"/>
      <c r="G26" s="15"/>
      <c r="H26" s="15"/>
      <c r="I26" s="28"/>
      <c r="J26" s="28"/>
      <c r="K26" s="28"/>
    </row>
    <row r="27" spans="1:11" ht="13.9" customHeight="1" x14ac:dyDescent="0.2">
      <c r="A27" s="28"/>
      <c r="B27" s="28"/>
      <c r="C27" s="28"/>
      <c r="D27" s="28"/>
      <c r="E27" s="28"/>
      <c r="F27" s="16"/>
      <c r="G27" s="16"/>
      <c r="H27" s="16"/>
      <c r="I27" s="28"/>
      <c r="J27" s="28"/>
      <c r="K27" s="28"/>
    </row>
    <row r="28" spans="1:11" ht="15" x14ac:dyDescent="0.2">
      <c r="A28" s="23" t="s">
        <v>37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1" ht="15" x14ac:dyDescent="0.2">
      <c r="A29" s="23" t="s">
        <v>26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11" ht="45" x14ac:dyDescent="0.2">
      <c r="A30" s="3" t="s">
        <v>27</v>
      </c>
      <c r="B30" s="9" t="s">
        <v>29</v>
      </c>
      <c r="C30" s="4" t="s">
        <v>28</v>
      </c>
      <c r="D30" s="3" t="s">
        <v>30</v>
      </c>
      <c r="E30" s="3" t="s">
        <v>31</v>
      </c>
      <c r="F30" s="5">
        <v>14721014.279999999</v>
      </c>
      <c r="G30" s="13">
        <v>164573.79999999999</v>
      </c>
      <c r="H30" s="5">
        <f>F30+G30</f>
        <v>14885588.08</v>
      </c>
      <c r="I30" s="5">
        <v>7243000</v>
      </c>
      <c r="J30" s="5">
        <v>7284000</v>
      </c>
      <c r="K30" s="12" t="s">
        <v>48</v>
      </c>
    </row>
    <row r="31" spans="1:11" ht="77.25" customHeight="1" x14ac:dyDescent="0.2">
      <c r="A31" s="10" t="s">
        <v>27</v>
      </c>
      <c r="B31" s="10" t="s">
        <v>38</v>
      </c>
      <c r="C31" s="11" t="s">
        <v>28</v>
      </c>
      <c r="D31" s="3" t="s">
        <v>30</v>
      </c>
      <c r="E31" s="3" t="s">
        <v>31</v>
      </c>
      <c r="F31" s="5">
        <v>97191696.049999997</v>
      </c>
      <c r="G31" s="5">
        <v>-8064116.4800000004</v>
      </c>
      <c r="H31" s="5">
        <f>F31+G31</f>
        <v>89127579.569999993</v>
      </c>
      <c r="I31" s="5">
        <v>0</v>
      </c>
      <c r="J31" s="5">
        <v>0</v>
      </c>
      <c r="K31" s="6" t="s">
        <v>47</v>
      </c>
    </row>
    <row r="32" spans="1:11" ht="51" customHeight="1" x14ac:dyDescent="0.2">
      <c r="A32" s="10" t="s">
        <v>27</v>
      </c>
      <c r="B32" s="10" t="s">
        <v>38</v>
      </c>
      <c r="C32" s="11" t="s">
        <v>28</v>
      </c>
      <c r="D32" s="3" t="s">
        <v>30</v>
      </c>
      <c r="E32" s="3" t="s">
        <v>31</v>
      </c>
      <c r="F32" s="5">
        <v>1983504</v>
      </c>
      <c r="G32" s="5">
        <v>-164573.79999999999</v>
      </c>
      <c r="H32" s="5">
        <f>F32+G32</f>
        <v>1818930.2</v>
      </c>
      <c r="I32" s="5">
        <v>0</v>
      </c>
      <c r="J32" s="5">
        <v>0</v>
      </c>
      <c r="K32" s="6" t="s">
        <v>49</v>
      </c>
    </row>
    <row r="33" spans="1:11" ht="6.75" hidden="1" customHeight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6.75" hidden="1" customHeight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21.75" customHeight="1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20" t="s">
        <v>11</v>
      </c>
      <c r="B38" s="21"/>
      <c r="C38" s="21"/>
      <c r="D38" s="21"/>
      <c r="E38" s="22"/>
      <c r="F38" s="7">
        <f>SUM(F30:F37)</f>
        <v>113896214.33</v>
      </c>
      <c r="G38" s="7">
        <f>G30+G31+G32</f>
        <v>-8064116.4800000004</v>
      </c>
      <c r="H38" s="7">
        <f>H30+H31+H32</f>
        <v>105832097.84999999</v>
      </c>
      <c r="I38" s="7">
        <f>SUM(I30:I37)</f>
        <v>7243000</v>
      </c>
      <c r="J38" s="7">
        <f>SUM(J30:J37)</f>
        <v>7284000</v>
      </c>
      <c r="K38" s="1" t="s">
        <v>5</v>
      </c>
    </row>
    <row r="39" spans="1:11" ht="14.65" customHeight="1" x14ac:dyDescent="0.35">
      <c r="A39" s="19" t="s">
        <v>4</v>
      </c>
      <c r="B39" s="19"/>
      <c r="C39" s="19"/>
      <c r="D39" s="19"/>
      <c r="E39" s="19"/>
      <c r="F39" s="7">
        <f>F38</f>
        <v>113896214.33</v>
      </c>
      <c r="G39" s="7">
        <f>G38</f>
        <v>-8064116.4800000004</v>
      </c>
      <c r="H39" s="7">
        <f>H38</f>
        <v>105832097.84999999</v>
      </c>
      <c r="I39" s="7">
        <f t="shared" ref="I39:J39" si="7">I38</f>
        <v>7243000</v>
      </c>
      <c r="J39" s="7">
        <f t="shared" si="7"/>
        <v>7284000</v>
      </c>
      <c r="K39" s="1" t="s">
        <v>5</v>
      </c>
    </row>
    <row r="40" spans="1:11" ht="14.65" customHeight="1" x14ac:dyDescent="0.2">
      <c r="A40" s="23" t="s">
        <v>9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</row>
    <row r="41" spans="1:11" ht="14.65" customHeight="1" x14ac:dyDescent="0.2">
      <c r="A41" s="23" t="s">
        <v>10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</row>
    <row r="42" spans="1:11" ht="15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65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65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2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customHeight="1" x14ac:dyDescent="0.35">
      <c r="A50" s="20" t="s">
        <v>11</v>
      </c>
      <c r="B50" s="21"/>
      <c r="C50" s="21"/>
      <c r="D50" s="21"/>
      <c r="E50" s="22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15" customHeight="1" x14ac:dyDescent="0.35">
      <c r="A51" s="19" t="s">
        <v>4</v>
      </c>
      <c r="B51" s="19"/>
      <c r="C51" s="19"/>
      <c r="D51" s="19"/>
      <c r="E51" s="19"/>
      <c r="F51" s="7">
        <f>F50</f>
        <v>0</v>
      </c>
      <c r="G51" s="7"/>
      <c r="H51" s="7"/>
      <c r="I51" s="7">
        <f t="shared" ref="I51:J51" si="8">I50</f>
        <v>0</v>
      </c>
      <c r="J51" s="7">
        <f t="shared" si="8"/>
        <v>0</v>
      </c>
      <c r="K51" s="1" t="s">
        <v>5</v>
      </c>
    </row>
    <row r="52" spans="1:11" ht="15" x14ac:dyDescent="0.35">
      <c r="A52" s="24" t="s">
        <v>19</v>
      </c>
      <c r="B52" s="25"/>
      <c r="C52" s="25"/>
      <c r="D52" s="25"/>
      <c r="E52" s="26"/>
      <c r="F52" s="2">
        <f>F39+F51</f>
        <v>113896214.33</v>
      </c>
      <c r="G52" s="2">
        <f>G39</f>
        <v>-8064116.4800000004</v>
      </c>
      <c r="H52" s="2">
        <f>H39</f>
        <v>105832097.84999999</v>
      </c>
      <c r="I52" s="2">
        <f t="shared" ref="I52:J52" si="9">I39+I51</f>
        <v>7243000</v>
      </c>
      <c r="J52" s="2">
        <f t="shared" si="9"/>
        <v>7284000</v>
      </c>
      <c r="K52" s="1" t="s">
        <v>5</v>
      </c>
    </row>
    <row r="54" spans="1:11" ht="30" customHeight="1" x14ac:dyDescent="0.2">
      <c r="A54" s="18" t="s">
        <v>18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</row>
  </sheetData>
  <autoFilter ref="A27:K39"/>
  <mergeCells count="61">
    <mergeCell ref="A1:K1"/>
    <mergeCell ref="C9:E9"/>
    <mergeCell ref="A10:B10"/>
    <mergeCell ref="C10:E10"/>
    <mergeCell ref="A11:E11"/>
    <mergeCell ref="G4:G6"/>
    <mergeCell ref="H4:H6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C25:C27"/>
    <mergeCell ref="D25:D27"/>
    <mergeCell ref="E25:E27"/>
    <mergeCell ref="A29:K29"/>
    <mergeCell ref="A38:E38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I14:I16"/>
    <mergeCell ref="J14:J16"/>
    <mergeCell ref="K14:K16"/>
    <mergeCell ref="G14:G16"/>
    <mergeCell ref="G25:G27"/>
    <mergeCell ref="H14:H16"/>
    <mergeCell ref="H25:H2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55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2023-11-09T13:37:36Z</cp:lastPrinted>
  <dcterms:created xsi:type="dcterms:W3CDTF">2006-09-16T00:00:00Z</dcterms:created>
  <dcterms:modified xsi:type="dcterms:W3CDTF">2024-10-21T12:00:23Z</dcterms:modified>
</cp:coreProperties>
</file>