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58" i="1" l="1"/>
  <c r="E60" i="1"/>
  <c r="E65" i="1"/>
  <c r="D53" i="1" l="1"/>
  <c r="E59" i="1"/>
  <c r="E70" i="1"/>
  <c r="D66" i="1"/>
  <c r="K71" i="1" l="1"/>
  <c r="K66" i="1"/>
  <c r="K58" i="1"/>
  <c r="K54" i="1"/>
  <c r="K53" i="1" s="1"/>
  <c r="K52" i="1" s="1"/>
  <c r="K39" i="1"/>
  <c r="K35" i="1"/>
  <c r="K34" i="1"/>
  <c r="K32" i="1"/>
  <c r="K31" i="1"/>
  <c r="K25" i="1"/>
  <c r="K24" i="1"/>
  <c r="K22" i="1"/>
  <c r="K21" i="1"/>
  <c r="K19" i="1"/>
  <c r="K16" i="1"/>
  <c r="K14" i="1"/>
  <c r="K9" i="1"/>
  <c r="K8" i="1" s="1"/>
  <c r="K7" i="1" s="1"/>
  <c r="H71" i="1"/>
  <c r="H66" i="1"/>
  <c r="H58" i="1"/>
  <c r="H56" i="1"/>
  <c r="H54" i="1" s="1"/>
  <c r="H53" i="1" s="1"/>
  <c r="H52" i="1" s="1"/>
  <c r="H39" i="1"/>
  <c r="H35" i="1"/>
  <c r="H34" i="1" s="1"/>
  <c r="H32" i="1"/>
  <c r="H31" i="1"/>
  <c r="H25" i="1"/>
  <c r="H24" i="1"/>
  <c r="H22" i="1"/>
  <c r="H21" i="1" s="1"/>
  <c r="H19" i="1"/>
  <c r="H17" i="1"/>
  <c r="H16" i="1"/>
  <c r="H14" i="1"/>
  <c r="H9" i="1"/>
  <c r="H8" i="1" s="1"/>
  <c r="F17" i="1"/>
  <c r="I71" i="1"/>
  <c r="I66" i="1"/>
  <c r="I58" i="1"/>
  <c r="I54" i="1"/>
  <c r="I39" i="1"/>
  <c r="I35" i="1"/>
  <c r="I34" i="1"/>
  <c r="I32" i="1"/>
  <c r="I31" i="1"/>
  <c r="I25" i="1"/>
  <c r="I24" i="1" s="1"/>
  <c r="I22" i="1"/>
  <c r="I21" i="1"/>
  <c r="I19" i="1"/>
  <c r="I16" i="1" s="1"/>
  <c r="I14" i="1"/>
  <c r="I9" i="1"/>
  <c r="I8" i="1" s="1"/>
  <c r="F71" i="1"/>
  <c r="F66" i="1"/>
  <c r="F58" i="1"/>
  <c r="F56" i="1"/>
  <c r="F54" i="1" s="1"/>
  <c r="F39" i="1"/>
  <c r="F35" i="1"/>
  <c r="F34" i="1" s="1"/>
  <c r="F32" i="1"/>
  <c r="F31" i="1" s="1"/>
  <c r="F25" i="1"/>
  <c r="F24" i="1"/>
  <c r="F22" i="1"/>
  <c r="F21" i="1" s="1"/>
  <c r="F19" i="1"/>
  <c r="F14" i="1"/>
  <c r="F9" i="1"/>
  <c r="F8" i="1" s="1"/>
  <c r="E71" i="1"/>
  <c r="E56" i="1"/>
  <c r="E54" i="1" s="1"/>
  <c r="E39" i="1"/>
  <c r="E35" i="1"/>
  <c r="E34" i="1" s="1"/>
  <c r="E32" i="1"/>
  <c r="E31" i="1" s="1"/>
  <c r="E25" i="1"/>
  <c r="E24" i="1" s="1"/>
  <c r="E22" i="1"/>
  <c r="E21" i="1" s="1"/>
  <c r="E19" i="1"/>
  <c r="E17" i="1"/>
  <c r="E14" i="1"/>
  <c r="E9" i="1"/>
  <c r="E8" i="1" s="1"/>
  <c r="C14" i="1"/>
  <c r="C71" i="1"/>
  <c r="C66" i="1"/>
  <c r="E66" i="1" s="1"/>
  <c r="C58" i="1"/>
  <c r="E58" i="1" s="1"/>
  <c r="C54" i="1"/>
  <c r="C53" i="1" s="1"/>
  <c r="C52" i="1" s="1"/>
  <c r="C56" i="1"/>
  <c r="C39" i="1"/>
  <c r="C35" i="1"/>
  <c r="C34" i="1" s="1"/>
  <c r="C32" i="1"/>
  <c r="C31" i="1" s="1"/>
  <c r="C25" i="1"/>
  <c r="C24" i="1" s="1"/>
  <c r="H7" i="1" l="1"/>
  <c r="E53" i="1"/>
  <c r="E52" i="1" s="1"/>
  <c r="K76" i="1"/>
  <c r="I53" i="1"/>
  <c r="I52" i="1" s="1"/>
  <c r="H76" i="1"/>
  <c r="F16" i="1"/>
  <c r="I7" i="1"/>
  <c r="E16" i="1"/>
  <c r="E7" i="1" s="1"/>
  <c r="F53" i="1"/>
  <c r="F52" i="1" s="1"/>
  <c r="F7" i="1"/>
  <c r="C22" i="1"/>
  <c r="C21" i="1" s="1"/>
  <c r="C19" i="1"/>
  <c r="C17" i="1"/>
  <c r="C9" i="1"/>
  <c r="C8" i="1" s="1"/>
  <c r="E76" i="1" l="1"/>
  <c r="I76" i="1"/>
  <c r="F76" i="1"/>
  <c r="C16" i="1"/>
  <c r="C7" i="1" s="1"/>
  <c r="C76" i="1" s="1"/>
  <c r="D52" i="1" l="1"/>
  <c r="D76" i="1" s="1"/>
</calcChain>
</file>

<file path=xl/sharedStrings.xml><?xml version="1.0" encoding="utf-8"?>
<sst xmlns="http://schemas.openxmlformats.org/spreadsheetml/2006/main" count="166" uniqueCount="154">
  <si>
    <t/>
  </si>
  <si>
    <t>рублей</t>
  </si>
  <si>
    <t>Код бюджетной классификации</t>
  </si>
  <si>
    <t>Наименование</t>
  </si>
  <si>
    <t>2024 год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</si>
  <si>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</si>
  <si>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</si>
  <si>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</si>
  <si>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</si>
  <si>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</si>
  <si>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</si>
  <si>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</si>
  <si>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</si>
  <si>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7</t>
  </si>
  <si>
    <t>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</si>
  <si>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</si>
  <si>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</si>
  <si>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</si>
  <si>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</si>
  <si>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</si>
  <si>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</si>
  <si>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</si>
  <si>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</si>
  <si>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</si>
  <si>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</si>
  <si>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</si>
  <si>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</si>
  <si>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</si>
  <si>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</si>
  <si>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</si>
  <si>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</si>
  <si>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</si>
  <si>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</si>
  <si>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</si>
  <si>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</si>
  <si>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</si>
  <si>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</si>
  <si>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</si>
  <si>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</si>
  <si>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</si>
  <si>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</si>
  <si>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</si>
  <si>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</si>
  <si>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</si>
  <si>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</si>
  <si>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</si>
  <si>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</si>
  <si>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</si>
  <si>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</si>
  <si>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</si>
  <si>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</si>
  <si>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</si>
  <si>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</si>
  <si>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</si>
  <si>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</si>
  <si>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</si>
  <si>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</si>
  <si>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</si>
  <si>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</si>
  <si>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</si>
  <si>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</si>
  <si>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</si>
  <si>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</si>
  <si>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</si>
  <si>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</si>
  <si>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</si>
  <si>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</si>
  <si>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</si>
  <si>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</si>
  <si>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</si>
  <si>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</si>
  <si>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</si>
  <si>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</si>
  <si>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</si>
  <si>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</si>
  <si>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</si>
  <si>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</si>
  <si>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</si>
  <si>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</si>
  <si>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</si>
  <si>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1 16 01133 01 0000 140</t>
  </si>
  <si>
    <t>1 16 01193 01 0000 140</t>
  </si>
  <si>
    <t>1 16 01203 01 0000 140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</si>
  <si>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</si>
  <si>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</si>
  <si>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</si>
  <si>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</si>
  <si>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</si>
  <si>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</si>
  <si>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</si>
  <si>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</si>
  <si>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</si>
  <si>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</si>
  <si>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</si>
  <si>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</si>
  <si>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</si>
  <si>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</si>
  <si>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</si>
  <si>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</si>
  <si>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</si>
  <si>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</si>
  <si>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</si>
  <si>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2 02 40000 00 0000 151</t>
  </si>
  <si>
    <t>Иные межбюджетные трансферты</t>
  </si>
  <si>
    <t>ИТОГО:</t>
  </si>
  <si>
    <t>Анализ изменения доходов бюджета Рогнединского муниципального района Брянской области на 2024 - 2026 годы</t>
  </si>
  <si>
    <t>2026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</si>
  <si>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</si>
  <si>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 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</si>
  <si>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</si>
  <si>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</si>
  <si>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</si>
  <si>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</si>
  <si>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</si>
  <si>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</si>
  <si>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</si>
  <si>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Кодексом Российской Федерации  об административных правонарушениях за административные правонарушения в области производства и оборота этилового спирта, алкогольной и спиртосодержащей продукции 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</t>
  </si>
  <si>
    <t>1 16 01053 01 0000 140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</si>
  <si>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</si>
  <si>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</si>
  <si>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</si>
  <si>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</si>
  <si>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</si>
  <si>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</si>
  <si>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 налагаемые мировыми судьями, комиссиями по делам несовершеннолетних и защите их прав</t>
  </si>
  <si>
    <t xml:space="preserve">1 16 01333 01 0000 140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</si>
  <si>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</si>
  <si>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</si>
  <si>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</si>
  <si>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</si>
  <si>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</si>
  <si>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</si>
  <si>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</si>
  <si>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 xml:space="preserve">Прочие субсидии бюджетам муниципальных районов </t>
  </si>
  <si>
    <t>2 02 20000 00 0000 150</t>
  </si>
  <si>
    <t>2 02 35120 00 0000 150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</si>
  <si>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</si>
  <si>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2 02 30029 00 0000 150</t>
  </si>
  <si>
    <t>Субвенции бюджетам муниципальных образований на компенсацию части родительской платы за содержание ребенка в государственных и  муниципальных образовательных учреждениях, реализующих основную общеобразовательную программу дошкольного образования</t>
  </si>
  <si>
    <t>2 02 35082 00 0000 150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</si>
  <si>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</si>
  <si>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</si>
  <si>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</si>
  <si>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</si>
  <si>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Межбюжетные трансферты передаваемые бюджетам 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</si>
  <si>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</si>
  <si>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</si>
  <si>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2 02 49999 00 0000 150</t>
  </si>
  <si>
    <t xml:space="preserve">Прочие межбюджетные трансферты, передаваемые бюджетам
</t>
  </si>
  <si>
    <t>2 0235000 00 0000150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</si>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</sst>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8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24" fillId="0" borderId="16">
      <alignment horizontal="left" wrapText="1" indent="2"/>
    </xf>
    <xf numFmtId="49" fontId="24" fillId="0" borderId="1">
      <alignment horizontal="center"/>
    </xf>
    <xf numFmtId="0" fontId="21" fillId="0" borderId="16">
      <alignment horizontal="left" wrapText="1" indent="2"/>
    </xf>
    <xf numFmtId="49" fontId="21" fillId="0" borderId="1">
      <alignment horizontal="center"/>
    </xf>
    <xf numFmtId="0" fontId="1" fillId="0" borderId="0"/>
    <xf numFmtId="0" fontId="20" fillId="8" borderId="9" applyNumberFormat="0" applyFont="0" applyAlignment="0" applyProtection="0"/>
  </cellStyleXfs>
  <cellXfs count="53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5" fillId="0" borderId="11" xfId="46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3" fillId="0" borderId="14" xfId="46" applyNumberFormat="1" applyFont="1" applyFill="1" applyBorder="1" applyAlignment="1">
      <alignment horizontal="right" vertical="center" wrapText="1"/>
    </xf>
    <xf numFmtId="0" fontId="25" fillId="33" borderId="13" xfId="46" applyFont="1" applyFill="1" applyBorder="1" applyAlignment="1">
      <alignment horizontal="center" vertical="center" wrapText="1"/>
    </xf>
    <xf numFmtId="4" fontId="23" fillId="0" borderId="15" xfId="46" applyNumberFormat="1" applyFont="1" applyFill="1" applyBorder="1" applyAlignment="1">
      <alignment horizontal="right" vertical="center" wrapText="1"/>
    </xf>
    <xf numFmtId="0" fontId="25" fillId="0" borderId="13" xfId="46" applyFont="1" applyBorder="1" applyAlignment="1">
      <alignment horizontal="center" vertical="center" wrapText="1"/>
    </xf>
    <xf numFmtId="0" fontId="25" fillId="33" borderId="13" xfId="46" applyFont="1" applyFill="1" applyBorder="1" applyAlignment="1">
      <alignment vertical="center" wrapText="1"/>
    </xf>
    <xf numFmtId="4" fontId="25" fillId="0" borderId="11" xfId="46" applyNumberFormat="1" applyFont="1" applyFill="1" applyBorder="1" applyAlignment="1">
      <alignment horizontal="right" vertical="center" wrapText="1"/>
    </xf>
    <xf numFmtId="4" fontId="23" fillId="0" borderId="14" xfId="46" applyNumberFormat="1" applyFont="1" applyFill="1" applyBorder="1" applyAlignment="1">
      <alignment horizontal="right" wrapText="1"/>
    </xf>
    <xf numFmtId="0" fontId="25" fillId="0" borderId="11" xfId="46" applyFont="1" applyBorder="1" applyAlignment="1">
      <alignment vertical="top" wrapText="1"/>
    </xf>
    <xf numFmtId="0" fontId="23" fillId="0" borderId="11" xfId="46" applyFont="1" applyFill="1" applyBorder="1" applyAlignment="1">
      <alignment horizontal="left" vertical="justify" wrapText="1"/>
    </xf>
    <xf numFmtId="0" fontId="23" fillId="0" borderId="12" xfId="46" applyFont="1" applyFill="1" applyBorder="1" applyAlignment="1">
      <alignment horizontal="left" vertical="justify" shrinkToFit="1"/>
    </xf>
    <xf numFmtId="0" fontId="25" fillId="0" borderId="13" xfId="46" applyFont="1" applyBorder="1" applyAlignment="1">
      <alignment horizontal="justify" vertical="center" wrapText="1"/>
    </xf>
    <xf numFmtId="0" fontId="22" fillId="0" borderId="17" xfId="46" applyFont="1" applyFill="1" applyBorder="1" applyAlignment="1">
      <alignment horizontal="left" vertical="center" wrapText="1"/>
    </xf>
    <xf numFmtId="0" fontId="25" fillId="0" borderId="12" xfId="46" applyFont="1" applyFill="1" applyBorder="1" applyAlignment="1">
      <alignment horizontal="center" vertical="top" shrinkToFit="1"/>
    </xf>
    <xf numFmtId="0" fontId="22" fillId="0" borderId="1" xfId="46" applyFont="1" applyFill="1" applyBorder="1" applyAlignment="1">
      <alignment horizontal="lef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justify" wrapText="1"/>
    </xf>
    <xf numFmtId="4" fontId="23" fillId="0" borderId="11" xfId="46" applyNumberFormat="1" applyFont="1" applyFill="1" applyBorder="1" applyAlignment="1">
      <alignment horizontal="right" vertical="center" wrapText="1"/>
    </xf>
    <xf numFmtId="0" fontId="23" fillId="0" borderId="11" xfId="46" applyFont="1" applyFill="1" applyBorder="1" applyAlignment="1">
      <alignment horizontal="left" vertical="justify" shrinkToFit="1"/>
    </xf>
    <xf numFmtId="4" fontId="25" fillId="0" borderId="14" xfId="46" applyNumberFormat="1" applyFont="1" applyFill="1" applyBorder="1" applyAlignment="1">
      <alignment vertical="center" wrapText="1"/>
    </xf>
    <xf numFmtId="4" fontId="25" fillId="0" borderId="15" xfId="46" applyNumberFormat="1" applyFont="1" applyBorder="1" applyAlignment="1">
      <alignment vertical="center" wrapText="1"/>
    </xf>
    <xf numFmtId="4" fontId="25" fillId="0" borderId="13" xfId="46" applyNumberFormat="1" applyFont="1" applyBorder="1" applyAlignment="1">
      <alignment vertical="center" wrapText="1"/>
    </xf>
    <xf numFmtId="0" fontId="25" fillId="0" borderId="11" xfId="46" applyFont="1" applyBorder="1" applyAlignment="1">
      <alignment horizontal="center" vertical="top"/>
    </xf>
    <xf numFmtId="0" fontId="23" fillId="0" borderId="11" xfId="46" applyFont="1" applyFill="1" applyBorder="1" applyAlignment="1">
      <alignment horizontal="left" vertical="top" wrapText="1"/>
    </xf>
    <xf numFmtId="0" fontId="25" fillId="0" borderId="12" xfId="46" applyFont="1" applyFill="1" applyBorder="1" applyAlignment="1">
      <alignment horizontal="left" vertical="top" shrinkToFit="1"/>
    </xf>
    <xf numFmtId="4" fontId="3" fillId="0" borderId="11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right" vertical="center" wrapText="1"/>
    </xf>
    <xf numFmtId="4" fontId="23" fillId="0" borderId="11" xfId="46" applyNumberFormat="1" applyFont="1" applyBorder="1" applyAlignment="1">
      <alignment horizontal="right" vertical="center" wrapText="1"/>
    </xf>
    <xf numFmtId="0" fontId="23" fillId="0" borderId="11" xfId="46" applyFont="1" applyBorder="1" applyAlignment="1">
      <alignment horizontal="left" vertical="justify" wrapText="1"/>
    </xf>
    <xf numFmtId="4" fontId="25" fillId="0" borderId="12" xfId="46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top" shrinkToFit="1"/>
    </xf>
    <xf numFmtId="4" fontId="25" fillId="0" borderId="12" xfId="46" applyNumberFormat="1" applyFont="1" applyFill="1" applyBorder="1" applyAlignment="1">
      <alignment horizontal="center" vertical="center" wrapText="1"/>
    </xf>
    <xf numFmtId="0" fontId="25" fillId="0" borderId="12" xfId="46" applyFont="1" applyFill="1" applyBorder="1" applyAlignment="1">
      <alignment vertical="top" shrinkToFi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2" xfId="46" applyFont="1" applyFill="1" applyBorder="1" applyAlignment="1">
      <alignment horizontal="left" vertical="justify" wrapText="1"/>
    </xf>
    <xf numFmtId="0" fontId="25" fillId="0" borderId="19" xfId="46" applyFont="1" applyFill="1" applyBorder="1" applyAlignment="1">
      <alignment horizontal="center" vertical="top" shrinkToFit="1"/>
    </xf>
    <xf numFmtId="0" fontId="23" fillId="0" borderId="13" xfId="46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48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31" xfId="44"/>
    <cellStyle name="xl31 2" xfId="42"/>
    <cellStyle name="xl43" xfId="45"/>
    <cellStyle name="xl43 2" xfId="4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6"/>
    <cellStyle name="Обычный 3" xfId="41"/>
    <cellStyle name="Плохой" xfId="7" builtinId="27" customBuiltin="1"/>
    <cellStyle name="Пояснение" xfId="15" builtinId="53" customBuiltin="1"/>
    <cellStyle name="Примечание 2" xfId="4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topLeftCell="A68" workbookViewId="0">
      <selection activeCell="N61" sqref="N61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6" width="20.1640625" customWidth="1"/>
    <col min="7" max="7" width="20" customWidth="1"/>
    <col min="8" max="9" width="20.1640625" customWidth="1"/>
    <col min="10" max="10" width="18.83203125" customWidth="1"/>
    <col min="11" max="11" width="20.1640625" customWidth="1"/>
  </cols>
  <sheetData>
    <row r="1" spans="1:11" ht="13.9" customHeight="1" x14ac:dyDescent="0.2">
      <c r="A1" s="1" t="s">
        <v>0</v>
      </c>
      <c r="B1" s="1" t="s">
        <v>0</v>
      </c>
      <c r="C1" s="49" t="s">
        <v>0</v>
      </c>
      <c r="D1" s="49"/>
      <c r="E1" s="49"/>
      <c r="F1" s="49"/>
      <c r="G1" s="49"/>
      <c r="H1" s="49"/>
      <c r="I1" s="49"/>
      <c r="J1" s="49"/>
      <c r="K1" s="49"/>
    </row>
    <row r="2" spans="1:11" ht="25.9" customHeight="1" x14ac:dyDescent="0.2">
      <c r="A2" s="50" t="s">
        <v>105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5" customHeight="1" x14ac:dyDescent="0.2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28.15" customHeight="1" x14ac:dyDescent="0.2">
      <c r="A4" s="52" t="s">
        <v>2</v>
      </c>
      <c r="B4" s="52" t="s">
        <v>3</v>
      </c>
      <c r="C4" s="52" t="s">
        <v>4</v>
      </c>
      <c r="D4" s="52"/>
      <c r="E4" s="52"/>
      <c r="F4" s="52" t="s">
        <v>5</v>
      </c>
      <c r="G4" s="52"/>
      <c r="H4" s="52"/>
      <c r="I4" s="52" t="s">
        <v>106</v>
      </c>
      <c r="J4" s="52"/>
      <c r="K4" s="52"/>
    </row>
    <row r="5" spans="1:11" ht="28.15" customHeight="1" x14ac:dyDescent="0.2">
      <c r="A5" s="52" t="s">
        <v>0</v>
      </c>
      <c r="B5" s="52" t="s">
        <v>0</v>
      </c>
      <c r="C5" s="2" t="s">
        <v>6</v>
      </c>
      <c r="D5" s="2" t="s">
        <v>7</v>
      </c>
      <c r="E5" s="44" t="s">
        <v>8</v>
      </c>
      <c r="F5" s="8" t="s">
        <v>6</v>
      </c>
      <c r="G5" s="2" t="s">
        <v>7</v>
      </c>
      <c r="H5" s="44" t="s">
        <v>8</v>
      </c>
      <c r="I5" s="8" t="s">
        <v>6</v>
      </c>
      <c r="J5" s="2" t="s">
        <v>7</v>
      </c>
      <c r="K5" s="44" t="s">
        <v>8</v>
      </c>
    </row>
    <row r="6" spans="1:11" ht="14.45" customHeight="1" x14ac:dyDescent="0.2">
      <c r="A6" s="2" t="s">
        <v>9</v>
      </c>
      <c r="B6" s="2" t="s">
        <v>10</v>
      </c>
      <c r="C6" s="2" t="s">
        <v>11</v>
      </c>
      <c r="D6" s="2" t="s">
        <v>12</v>
      </c>
      <c r="E6" s="8">
        <v>5</v>
      </c>
      <c r="F6" s="8">
        <v>6</v>
      </c>
      <c r="G6" s="2" t="s">
        <v>13</v>
      </c>
      <c r="H6" s="8">
        <v>8</v>
      </c>
      <c r="I6" s="8">
        <v>9</v>
      </c>
      <c r="J6" s="2" t="s">
        <v>14</v>
      </c>
      <c r="K6" s="8">
        <v>11</v>
      </c>
    </row>
    <row r="7" spans="1:11" ht="15.75" x14ac:dyDescent="0.2">
      <c r="A7" s="3" t="s">
        <v>15</v>
      </c>
      <c r="B7" s="4" t="s">
        <v>16</v>
      </c>
      <c r="C7" s="5">
        <f>C8+C14+C16+C21+C24+C29+C31+C34+C39</f>
        <v>75575000</v>
      </c>
      <c r="D7" s="5">
        <v>0</v>
      </c>
      <c r="E7" s="5">
        <f>E8+E14+E16+E21+E24+E29+E31+E34+E39</f>
        <v>75575000</v>
      </c>
      <c r="F7" s="5">
        <f>F8+F14+F16+F21+F24+F29+F31+F34+F39</f>
        <v>48569000</v>
      </c>
      <c r="G7" s="5">
        <v>0</v>
      </c>
      <c r="H7" s="5">
        <f>H8+H14+H16+H21+H24+H29+H31+H34+H39</f>
        <v>48569000</v>
      </c>
      <c r="I7" s="5">
        <f>I8+I14+I16+I21+I24+I29+I31+I34+I39</f>
        <v>51790000</v>
      </c>
      <c r="J7" s="5">
        <v>0</v>
      </c>
      <c r="K7" s="5">
        <f>K8+K14+K16+K21+K24+K29+K31+K34+K39</f>
        <v>51790000</v>
      </c>
    </row>
    <row r="8" spans="1:11" ht="15.75" x14ac:dyDescent="0.2">
      <c r="A8" s="3" t="s">
        <v>17</v>
      </c>
      <c r="B8" s="4" t="s">
        <v>18</v>
      </c>
      <c r="C8" s="5">
        <f>C9</f>
        <v>34204000</v>
      </c>
      <c r="D8" s="5">
        <v>0</v>
      </c>
      <c r="E8" s="5">
        <f>E9</f>
        <v>34204000</v>
      </c>
      <c r="F8" s="5">
        <f>F9</f>
        <v>36940000</v>
      </c>
      <c r="G8" s="5">
        <v>0</v>
      </c>
      <c r="H8" s="5">
        <f>H9</f>
        <v>36940000</v>
      </c>
      <c r="I8" s="5">
        <f>I9</f>
        <v>39895000</v>
      </c>
      <c r="J8" s="5">
        <v>0</v>
      </c>
      <c r="K8" s="5">
        <f>K9</f>
        <v>39895000</v>
      </c>
    </row>
    <row r="9" spans="1:11" ht="15" customHeight="1" x14ac:dyDescent="0.2">
      <c r="A9" s="2" t="s">
        <v>19</v>
      </c>
      <c r="B9" s="6" t="s">
        <v>20</v>
      </c>
      <c r="C9" s="7">
        <f>SUM(C10:C13)</f>
        <v>34204000</v>
      </c>
      <c r="D9" s="7">
        <v>0</v>
      </c>
      <c r="E9" s="7">
        <f>SUM(E10:E13)</f>
        <v>34204000</v>
      </c>
      <c r="F9" s="7">
        <f>SUM(F10:F13)</f>
        <v>36940000</v>
      </c>
      <c r="G9" s="7">
        <v>0</v>
      </c>
      <c r="H9" s="7">
        <f>SUM(H10:H13)</f>
        <v>36940000</v>
      </c>
      <c r="I9" s="7">
        <f>SUM(I10:I13)</f>
        <v>39895000</v>
      </c>
      <c r="J9" s="7">
        <v>0</v>
      </c>
      <c r="K9" s="7">
        <f>SUM(K10:K13)</f>
        <v>39895000</v>
      </c>
    </row>
    <row r="10" spans="1:11" ht="94.5" x14ac:dyDescent="0.2">
      <c r="A10" s="2" t="s">
        <v>21</v>
      </c>
      <c r="B10" s="6" t="s">
        <v>22</v>
      </c>
      <c r="C10" s="7">
        <v>33799000</v>
      </c>
      <c r="D10" s="7">
        <v>0</v>
      </c>
      <c r="E10" s="7">
        <v>33799000</v>
      </c>
      <c r="F10" s="7">
        <v>36502000</v>
      </c>
      <c r="G10" s="7">
        <v>0</v>
      </c>
      <c r="H10" s="7">
        <v>36502000</v>
      </c>
      <c r="I10" s="7">
        <v>39422000</v>
      </c>
      <c r="J10" s="7">
        <v>0</v>
      </c>
      <c r="K10" s="7">
        <v>39422000</v>
      </c>
    </row>
    <row r="11" spans="1:11" ht="141.75" x14ac:dyDescent="0.2">
      <c r="A11" s="2" t="s">
        <v>23</v>
      </c>
      <c r="B11" s="6" t="s">
        <v>24</v>
      </c>
      <c r="C11" s="7">
        <v>300000</v>
      </c>
      <c r="D11" s="7">
        <v>0</v>
      </c>
      <c r="E11" s="7">
        <v>300000</v>
      </c>
      <c r="F11" s="7">
        <v>324000</v>
      </c>
      <c r="G11" s="7">
        <v>0</v>
      </c>
      <c r="H11" s="7">
        <v>324000</v>
      </c>
      <c r="I11" s="7">
        <v>350000</v>
      </c>
      <c r="J11" s="7">
        <v>0</v>
      </c>
      <c r="K11" s="7">
        <v>350000</v>
      </c>
    </row>
    <row r="12" spans="1:11" ht="64.5" customHeight="1" x14ac:dyDescent="0.2">
      <c r="A12" s="2" t="s">
        <v>25</v>
      </c>
      <c r="B12" s="6" t="s">
        <v>26</v>
      </c>
      <c r="C12" s="7">
        <v>100000</v>
      </c>
      <c r="D12" s="7">
        <v>0</v>
      </c>
      <c r="E12" s="7">
        <v>100000</v>
      </c>
      <c r="F12" s="7">
        <v>108000</v>
      </c>
      <c r="G12" s="7">
        <v>0</v>
      </c>
      <c r="H12" s="7">
        <v>108000</v>
      </c>
      <c r="I12" s="7">
        <v>116600</v>
      </c>
      <c r="J12" s="7">
        <v>0</v>
      </c>
      <c r="K12" s="7">
        <v>116600</v>
      </c>
    </row>
    <row r="13" spans="1:11" ht="112.35" customHeight="1" x14ac:dyDescent="0.2">
      <c r="A13" s="2" t="s">
        <v>27</v>
      </c>
      <c r="B13" s="6" t="s">
        <v>28</v>
      </c>
      <c r="C13" s="7">
        <v>5000</v>
      </c>
      <c r="D13" s="7">
        <v>0</v>
      </c>
      <c r="E13" s="7">
        <v>5000</v>
      </c>
      <c r="F13" s="7">
        <v>6000</v>
      </c>
      <c r="G13" s="7">
        <v>0</v>
      </c>
      <c r="H13" s="7">
        <v>6000</v>
      </c>
      <c r="I13" s="7">
        <v>6400</v>
      </c>
      <c r="J13" s="7">
        <v>0</v>
      </c>
      <c r="K13" s="7">
        <v>6400</v>
      </c>
    </row>
    <row r="14" spans="1:11" ht="48.95" customHeight="1" x14ac:dyDescent="0.2">
      <c r="A14" s="3" t="s">
        <v>29</v>
      </c>
      <c r="B14" s="4" t="s">
        <v>30</v>
      </c>
      <c r="C14" s="5">
        <f>C15</f>
        <v>7096000</v>
      </c>
      <c r="D14" s="5">
        <v>0</v>
      </c>
      <c r="E14" s="5">
        <f>E15</f>
        <v>7096000</v>
      </c>
      <c r="F14" s="5">
        <f>F15</f>
        <v>7243000</v>
      </c>
      <c r="G14" s="5">
        <v>0</v>
      </c>
      <c r="H14" s="5">
        <f>H15</f>
        <v>7243000</v>
      </c>
      <c r="I14" s="5">
        <f>I15</f>
        <v>7284000</v>
      </c>
      <c r="J14" s="5">
        <v>0</v>
      </c>
      <c r="K14" s="5">
        <f>K15</f>
        <v>7284000</v>
      </c>
    </row>
    <row r="15" spans="1:11" ht="32.25" customHeight="1" x14ac:dyDescent="0.2">
      <c r="A15" s="2" t="s">
        <v>31</v>
      </c>
      <c r="B15" s="6" t="s">
        <v>32</v>
      </c>
      <c r="C15" s="7">
        <v>7096000</v>
      </c>
      <c r="D15" s="7">
        <v>0</v>
      </c>
      <c r="E15" s="7">
        <v>7096000</v>
      </c>
      <c r="F15" s="7">
        <v>7243000</v>
      </c>
      <c r="G15" s="7">
        <v>0</v>
      </c>
      <c r="H15" s="7">
        <v>7243000</v>
      </c>
      <c r="I15" s="7">
        <v>7284000</v>
      </c>
      <c r="J15" s="7">
        <v>0</v>
      </c>
      <c r="K15" s="7">
        <v>7284000</v>
      </c>
    </row>
    <row r="16" spans="1:11" ht="25.5" customHeight="1" x14ac:dyDescent="0.2">
      <c r="A16" s="3" t="s">
        <v>33</v>
      </c>
      <c r="B16" s="4" t="s">
        <v>34</v>
      </c>
      <c r="C16" s="5">
        <f>C17+C19</f>
        <v>2843000</v>
      </c>
      <c r="D16" s="5">
        <v>0</v>
      </c>
      <c r="E16" s="5">
        <f>E17+E19</f>
        <v>2843000</v>
      </c>
      <c r="F16" s="5">
        <f>F17+F19</f>
        <v>2770000</v>
      </c>
      <c r="G16" s="5">
        <v>0</v>
      </c>
      <c r="H16" s="5">
        <f>H17+H19</f>
        <v>2770000</v>
      </c>
      <c r="I16" s="5">
        <f>I17+I19</f>
        <v>2960000</v>
      </c>
      <c r="J16" s="5">
        <v>0</v>
      </c>
      <c r="K16" s="5">
        <f>K17+K19</f>
        <v>2960000</v>
      </c>
    </row>
    <row r="17" spans="1:11" ht="32.25" customHeight="1" x14ac:dyDescent="0.2">
      <c r="A17" s="2" t="s">
        <v>35</v>
      </c>
      <c r="B17" s="6" t="s">
        <v>36</v>
      </c>
      <c r="C17" s="7">
        <f>C18</f>
        <v>1893000</v>
      </c>
      <c r="D17" s="7">
        <v>0</v>
      </c>
      <c r="E17" s="7">
        <f>E18</f>
        <v>1893000</v>
      </c>
      <c r="F17" s="7">
        <f>F18</f>
        <v>2026000</v>
      </c>
      <c r="G17" s="7">
        <v>0</v>
      </c>
      <c r="H17" s="7">
        <f>H18</f>
        <v>2026000</v>
      </c>
      <c r="I17" s="7">
        <v>2167000</v>
      </c>
      <c r="J17" s="7">
        <v>0</v>
      </c>
      <c r="K17" s="7">
        <v>2167000</v>
      </c>
    </row>
    <row r="18" spans="1:11" ht="15" customHeight="1" x14ac:dyDescent="0.2">
      <c r="A18" s="2" t="s">
        <v>37</v>
      </c>
      <c r="B18" s="6" t="s">
        <v>36</v>
      </c>
      <c r="C18" s="7">
        <v>1893000</v>
      </c>
      <c r="D18" s="7">
        <v>0</v>
      </c>
      <c r="E18" s="7">
        <v>1893000</v>
      </c>
      <c r="F18" s="7">
        <v>2026000</v>
      </c>
      <c r="G18" s="7">
        <v>0</v>
      </c>
      <c r="H18" s="7">
        <v>2026000</v>
      </c>
      <c r="I18" s="7">
        <v>2167000</v>
      </c>
      <c r="J18" s="7">
        <v>0</v>
      </c>
      <c r="K18" s="7">
        <v>2167000</v>
      </c>
    </row>
    <row r="19" spans="1:11" ht="32.25" customHeight="1" x14ac:dyDescent="0.2">
      <c r="A19" s="2" t="s">
        <v>38</v>
      </c>
      <c r="B19" s="6" t="s">
        <v>39</v>
      </c>
      <c r="C19" s="7">
        <f>C20</f>
        <v>950000</v>
      </c>
      <c r="D19" s="7">
        <v>0</v>
      </c>
      <c r="E19" s="7">
        <f>E20</f>
        <v>950000</v>
      </c>
      <c r="F19" s="7">
        <f>F20</f>
        <v>744000</v>
      </c>
      <c r="G19" s="7">
        <v>0</v>
      </c>
      <c r="H19" s="7">
        <f>H20</f>
        <v>744000</v>
      </c>
      <c r="I19" s="7">
        <f>I20</f>
        <v>793000</v>
      </c>
      <c r="J19" s="7">
        <v>0</v>
      </c>
      <c r="K19" s="7">
        <f>K20</f>
        <v>793000</v>
      </c>
    </row>
    <row r="20" spans="1:11" ht="48.95" customHeight="1" x14ac:dyDescent="0.2">
      <c r="A20" s="2" t="s">
        <v>40</v>
      </c>
      <c r="B20" s="6" t="s">
        <v>41</v>
      </c>
      <c r="C20" s="7">
        <v>950000</v>
      </c>
      <c r="D20" s="7">
        <v>0</v>
      </c>
      <c r="E20" s="7">
        <v>950000</v>
      </c>
      <c r="F20" s="7">
        <v>744000</v>
      </c>
      <c r="G20" s="7">
        <v>0</v>
      </c>
      <c r="H20" s="7">
        <v>744000</v>
      </c>
      <c r="I20" s="7">
        <v>793000</v>
      </c>
      <c r="J20" s="7">
        <v>0</v>
      </c>
      <c r="K20" s="7">
        <v>793000</v>
      </c>
    </row>
    <row r="21" spans="1:11" ht="27" customHeight="1" x14ac:dyDescent="0.2">
      <c r="A21" s="3" t="s">
        <v>42</v>
      </c>
      <c r="B21" s="4" t="s">
        <v>43</v>
      </c>
      <c r="C21" s="5">
        <f>C22</f>
        <v>360000</v>
      </c>
      <c r="D21" s="5">
        <v>0</v>
      </c>
      <c r="E21" s="5">
        <f>E22</f>
        <v>360000</v>
      </c>
      <c r="F21" s="5">
        <f>F22</f>
        <v>370000</v>
      </c>
      <c r="G21" s="5">
        <v>0</v>
      </c>
      <c r="H21" s="5">
        <f>H22</f>
        <v>370000</v>
      </c>
      <c r="I21" s="5">
        <f>I22</f>
        <v>380000</v>
      </c>
      <c r="J21" s="5">
        <v>0</v>
      </c>
      <c r="K21" s="5">
        <f>K22</f>
        <v>380000</v>
      </c>
    </row>
    <row r="22" spans="1:11" ht="48.95" customHeight="1" x14ac:dyDescent="0.2">
      <c r="A22" s="2" t="s">
        <v>44</v>
      </c>
      <c r="B22" s="6" t="s">
        <v>45</v>
      </c>
      <c r="C22" s="7">
        <f>C23</f>
        <v>360000</v>
      </c>
      <c r="D22" s="7">
        <v>0</v>
      </c>
      <c r="E22" s="7">
        <f>E23</f>
        <v>360000</v>
      </c>
      <c r="F22" s="7">
        <f>F23</f>
        <v>370000</v>
      </c>
      <c r="G22" s="7">
        <v>0</v>
      </c>
      <c r="H22" s="7">
        <f>H23</f>
        <v>370000</v>
      </c>
      <c r="I22" s="7">
        <f>I23</f>
        <v>380000</v>
      </c>
      <c r="J22" s="7">
        <v>0</v>
      </c>
      <c r="K22" s="7">
        <f>K23</f>
        <v>380000</v>
      </c>
    </row>
    <row r="23" spans="1:11" ht="64.5" customHeight="1" x14ac:dyDescent="0.2">
      <c r="A23" s="2" t="s">
        <v>46</v>
      </c>
      <c r="B23" s="6" t="s">
        <v>47</v>
      </c>
      <c r="C23" s="7">
        <v>360000</v>
      </c>
      <c r="D23" s="7">
        <v>0</v>
      </c>
      <c r="E23" s="7">
        <v>360000</v>
      </c>
      <c r="F23" s="7">
        <v>370000</v>
      </c>
      <c r="G23" s="7">
        <v>0</v>
      </c>
      <c r="H23" s="7">
        <v>370000</v>
      </c>
      <c r="I23" s="7">
        <v>380000</v>
      </c>
      <c r="J23" s="7">
        <v>0</v>
      </c>
      <c r="K23" s="7">
        <v>380000</v>
      </c>
    </row>
    <row r="24" spans="1:11" ht="48.95" customHeight="1" x14ac:dyDescent="0.2">
      <c r="A24" s="3" t="s">
        <v>48</v>
      </c>
      <c r="B24" s="4" t="s">
        <v>49</v>
      </c>
      <c r="C24" s="5">
        <f>C25+C28</f>
        <v>379000</v>
      </c>
      <c r="D24" s="5">
        <v>0</v>
      </c>
      <c r="E24" s="5">
        <f>E25+E28</f>
        <v>379000</v>
      </c>
      <c r="F24" s="5">
        <f>F25+F28</f>
        <v>379000</v>
      </c>
      <c r="G24" s="5">
        <v>0</v>
      </c>
      <c r="H24" s="5">
        <f>H25+H28</f>
        <v>379000</v>
      </c>
      <c r="I24" s="5">
        <f>I25+I28</f>
        <v>379000</v>
      </c>
      <c r="J24" s="5">
        <v>0</v>
      </c>
      <c r="K24" s="5">
        <f>K25+K28</f>
        <v>379000</v>
      </c>
    </row>
    <row r="25" spans="1:11" ht="112.35" customHeight="1" x14ac:dyDescent="0.2">
      <c r="A25" s="2" t="s">
        <v>50</v>
      </c>
      <c r="B25" s="6" t="s">
        <v>51</v>
      </c>
      <c r="C25" s="7">
        <f>C26+C27</f>
        <v>337000</v>
      </c>
      <c r="D25" s="7">
        <v>0</v>
      </c>
      <c r="E25" s="7">
        <f>E26+E27</f>
        <v>337000</v>
      </c>
      <c r="F25" s="7">
        <f>F26+F27</f>
        <v>337000</v>
      </c>
      <c r="G25" s="7">
        <v>0</v>
      </c>
      <c r="H25" s="7">
        <f>H26+H27</f>
        <v>337000</v>
      </c>
      <c r="I25" s="7">
        <f>I26+I27</f>
        <v>337000</v>
      </c>
      <c r="J25" s="7">
        <v>0</v>
      </c>
      <c r="K25" s="7">
        <f>K26+K27</f>
        <v>337000</v>
      </c>
    </row>
    <row r="26" spans="1:11" ht="112.35" customHeight="1" x14ac:dyDescent="0.2">
      <c r="A26" s="2" t="s">
        <v>52</v>
      </c>
      <c r="B26" s="6" t="s">
        <v>53</v>
      </c>
      <c r="C26" s="7">
        <v>282000</v>
      </c>
      <c r="D26" s="7">
        <v>0</v>
      </c>
      <c r="E26" s="7">
        <v>282000</v>
      </c>
      <c r="F26" s="7">
        <v>282000</v>
      </c>
      <c r="G26" s="7">
        <v>0</v>
      </c>
      <c r="H26" s="7">
        <v>282000</v>
      </c>
      <c r="I26" s="7">
        <v>282000</v>
      </c>
      <c r="J26" s="7">
        <v>0</v>
      </c>
      <c r="K26" s="7">
        <v>282000</v>
      </c>
    </row>
    <row r="27" spans="1:11" ht="96.6" customHeight="1" x14ac:dyDescent="0.2">
      <c r="A27" s="2" t="s">
        <v>54</v>
      </c>
      <c r="B27" s="6" t="s">
        <v>55</v>
      </c>
      <c r="C27" s="7">
        <v>55000</v>
      </c>
      <c r="D27" s="7">
        <v>0</v>
      </c>
      <c r="E27" s="7">
        <v>55000</v>
      </c>
      <c r="F27" s="7">
        <v>55000</v>
      </c>
      <c r="G27" s="7">
        <v>0</v>
      </c>
      <c r="H27" s="7">
        <v>55000</v>
      </c>
      <c r="I27" s="7">
        <v>55000</v>
      </c>
      <c r="J27" s="7">
        <v>0</v>
      </c>
      <c r="K27" s="7">
        <v>55000</v>
      </c>
    </row>
    <row r="28" spans="1:11" ht="96.6" customHeight="1" x14ac:dyDescent="0.2">
      <c r="A28" s="2" t="s">
        <v>56</v>
      </c>
      <c r="B28" s="6" t="s">
        <v>57</v>
      </c>
      <c r="C28" s="7">
        <v>42000</v>
      </c>
      <c r="D28" s="7">
        <v>0</v>
      </c>
      <c r="E28" s="7">
        <v>42000</v>
      </c>
      <c r="F28" s="7">
        <v>42000</v>
      </c>
      <c r="G28" s="7">
        <v>0</v>
      </c>
      <c r="H28" s="7">
        <v>42000</v>
      </c>
      <c r="I28" s="7">
        <v>42000</v>
      </c>
      <c r="J28" s="7">
        <v>0</v>
      </c>
      <c r="K28" s="7">
        <v>42000</v>
      </c>
    </row>
    <row r="29" spans="1:11" ht="32.25" customHeight="1" x14ac:dyDescent="0.2">
      <c r="A29" s="3" t="s">
        <v>58</v>
      </c>
      <c r="B29" s="4" t="s">
        <v>59</v>
      </c>
      <c r="C29" s="5">
        <v>5000</v>
      </c>
      <c r="D29" s="5">
        <v>0</v>
      </c>
      <c r="E29" s="5">
        <v>5000</v>
      </c>
      <c r="F29" s="5">
        <v>5000</v>
      </c>
      <c r="G29" s="5">
        <v>0</v>
      </c>
      <c r="H29" s="5">
        <v>5000</v>
      </c>
      <c r="I29" s="5">
        <v>5000</v>
      </c>
      <c r="J29" s="5">
        <v>0</v>
      </c>
      <c r="K29" s="5">
        <v>5000</v>
      </c>
    </row>
    <row r="30" spans="1:11" ht="32.25" customHeight="1" x14ac:dyDescent="0.2">
      <c r="A30" s="2" t="s">
        <v>60</v>
      </c>
      <c r="B30" s="6" t="s">
        <v>61</v>
      </c>
      <c r="C30" s="7">
        <v>5000</v>
      </c>
      <c r="D30" s="7">
        <v>0</v>
      </c>
      <c r="E30" s="7">
        <v>5000</v>
      </c>
      <c r="F30" s="7">
        <v>5000</v>
      </c>
      <c r="G30" s="7">
        <v>0</v>
      </c>
      <c r="H30" s="7">
        <v>5000</v>
      </c>
      <c r="I30" s="7">
        <v>5000</v>
      </c>
      <c r="J30" s="7">
        <v>0</v>
      </c>
      <c r="K30" s="7">
        <v>5000</v>
      </c>
    </row>
    <row r="31" spans="1:11" ht="48.95" customHeight="1" x14ac:dyDescent="0.2">
      <c r="A31" s="3" t="s">
        <v>62</v>
      </c>
      <c r="B31" s="4" t="s">
        <v>63</v>
      </c>
      <c r="C31" s="5">
        <f>C32</f>
        <v>478000</v>
      </c>
      <c r="D31" s="5">
        <v>0</v>
      </c>
      <c r="E31" s="5">
        <f>E32</f>
        <v>478000</v>
      </c>
      <c r="F31" s="5">
        <f>F32</f>
        <v>497000</v>
      </c>
      <c r="G31" s="5">
        <v>0</v>
      </c>
      <c r="H31" s="5">
        <f>H32</f>
        <v>497000</v>
      </c>
      <c r="I31" s="5">
        <f>I32</f>
        <v>517000</v>
      </c>
      <c r="J31" s="5">
        <v>0</v>
      </c>
      <c r="K31" s="5">
        <f>K32</f>
        <v>517000</v>
      </c>
    </row>
    <row r="32" spans="1:11" ht="30.75" customHeight="1" x14ac:dyDescent="0.2">
      <c r="A32" s="2" t="s">
        <v>64</v>
      </c>
      <c r="B32" s="6" t="s">
        <v>65</v>
      </c>
      <c r="C32" s="7">
        <f>C33</f>
        <v>478000</v>
      </c>
      <c r="D32" s="7">
        <v>0</v>
      </c>
      <c r="E32" s="7">
        <f>E33</f>
        <v>478000</v>
      </c>
      <c r="F32" s="7">
        <f>F33</f>
        <v>497000</v>
      </c>
      <c r="G32" s="7">
        <v>0</v>
      </c>
      <c r="H32" s="7">
        <f>H33</f>
        <v>497000</v>
      </c>
      <c r="I32" s="7">
        <f>I33</f>
        <v>517000</v>
      </c>
      <c r="J32" s="7">
        <v>0</v>
      </c>
      <c r="K32" s="7">
        <f>K33</f>
        <v>517000</v>
      </c>
    </row>
    <row r="33" spans="1:11" ht="48.95" customHeight="1" x14ac:dyDescent="0.2">
      <c r="A33" s="2" t="s">
        <v>66</v>
      </c>
      <c r="B33" s="6" t="s">
        <v>67</v>
      </c>
      <c r="C33" s="7">
        <v>478000</v>
      </c>
      <c r="D33" s="7">
        <v>0</v>
      </c>
      <c r="E33" s="7">
        <v>478000</v>
      </c>
      <c r="F33" s="7">
        <v>497000</v>
      </c>
      <c r="G33" s="7">
        <v>0</v>
      </c>
      <c r="H33" s="7">
        <v>497000</v>
      </c>
      <c r="I33" s="7">
        <v>517000</v>
      </c>
      <c r="J33" s="7">
        <v>0</v>
      </c>
      <c r="K33" s="7">
        <v>517000</v>
      </c>
    </row>
    <row r="34" spans="1:11" ht="32.25" customHeight="1" x14ac:dyDescent="0.2">
      <c r="A34" s="3" t="s">
        <v>68</v>
      </c>
      <c r="B34" s="4" t="s">
        <v>69</v>
      </c>
      <c r="C34" s="5">
        <f>C35</f>
        <v>30000000</v>
      </c>
      <c r="D34" s="5">
        <v>0</v>
      </c>
      <c r="E34" s="5">
        <f>E35</f>
        <v>30000000</v>
      </c>
      <c r="F34" s="5">
        <f>F35</f>
        <v>150000</v>
      </c>
      <c r="G34" s="5">
        <v>0</v>
      </c>
      <c r="H34" s="5">
        <f>H35</f>
        <v>150000</v>
      </c>
      <c r="I34" s="5">
        <f>I35</f>
        <v>150000</v>
      </c>
      <c r="J34" s="5">
        <v>0</v>
      </c>
      <c r="K34" s="5">
        <f>K35</f>
        <v>150000</v>
      </c>
    </row>
    <row r="35" spans="1:11" ht="96.6" customHeight="1" x14ac:dyDescent="0.2">
      <c r="A35" s="2" t="s">
        <v>70</v>
      </c>
      <c r="B35" s="6" t="s">
        <v>71</v>
      </c>
      <c r="C35" s="7">
        <f>C36+C37</f>
        <v>30000000</v>
      </c>
      <c r="D35" s="7">
        <v>0</v>
      </c>
      <c r="E35" s="7">
        <f>E36+E37</f>
        <v>30000000</v>
      </c>
      <c r="F35" s="7">
        <f>F36+F37</f>
        <v>150000</v>
      </c>
      <c r="G35" s="7">
        <v>0</v>
      </c>
      <c r="H35" s="7">
        <f>H36+H37</f>
        <v>150000</v>
      </c>
      <c r="I35" s="7">
        <f>I36+I37</f>
        <v>150000</v>
      </c>
      <c r="J35" s="7">
        <v>0</v>
      </c>
      <c r="K35" s="7">
        <f>K36+K37</f>
        <v>150000</v>
      </c>
    </row>
    <row r="36" spans="1:11" ht="64.5" customHeight="1" x14ac:dyDescent="0.2">
      <c r="A36" s="2" t="s">
        <v>72</v>
      </c>
      <c r="B36" s="6" t="s">
        <v>73</v>
      </c>
      <c r="C36" s="7">
        <v>29935000</v>
      </c>
      <c r="D36" s="7">
        <v>0</v>
      </c>
      <c r="E36" s="7">
        <v>29935000</v>
      </c>
      <c r="F36" s="7">
        <v>85000</v>
      </c>
      <c r="G36" s="7">
        <v>0</v>
      </c>
      <c r="H36" s="7">
        <v>85000</v>
      </c>
      <c r="I36" s="7">
        <v>85000</v>
      </c>
      <c r="J36" s="7">
        <v>0</v>
      </c>
      <c r="K36" s="7">
        <v>85000</v>
      </c>
    </row>
    <row r="37" spans="1:11" ht="32.25" customHeight="1" x14ac:dyDescent="0.2">
      <c r="A37" s="2" t="s">
        <v>74</v>
      </c>
      <c r="B37" s="6" t="s">
        <v>75</v>
      </c>
      <c r="C37" s="7">
        <v>65000</v>
      </c>
      <c r="D37" s="7">
        <v>0</v>
      </c>
      <c r="E37" s="7">
        <v>65000</v>
      </c>
      <c r="F37" s="7">
        <v>65000</v>
      </c>
      <c r="G37" s="7">
        <v>0</v>
      </c>
      <c r="H37" s="7">
        <v>65000</v>
      </c>
      <c r="I37" s="7">
        <v>65000</v>
      </c>
      <c r="J37" s="7">
        <v>0</v>
      </c>
      <c r="K37" s="7">
        <v>65000</v>
      </c>
    </row>
    <row r="38" spans="1:11" ht="64.5" customHeight="1" x14ac:dyDescent="0.2">
      <c r="A38" s="2" t="s">
        <v>76</v>
      </c>
      <c r="B38" s="6" t="s">
        <v>77</v>
      </c>
      <c r="C38" s="7">
        <v>65000</v>
      </c>
      <c r="D38" s="7">
        <v>0</v>
      </c>
      <c r="E38" s="7">
        <v>65000</v>
      </c>
      <c r="F38" s="7">
        <v>65000</v>
      </c>
      <c r="G38" s="7">
        <v>0</v>
      </c>
      <c r="H38" s="7">
        <v>65000</v>
      </c>
      <c r="I38" s="7">
        <v>65000</v>
      </c>
      <c r="J38" s="7">
        <v>0</v>
      </c>
      <c r="K38" s="7">
        <v>65000</v>
      </c>
    </row>
    <row r="39" spans="1:11" ht="15" customHeight="1" x14ac:dyDescent="0.2">
      <c r="A39" s="3" t="s">
        <v>78</v>
      </c>
      <c r="B39" s="4" t="s">
        <v>79</v>
      </c>
      <c r="C39" s="5">
        <f>SUM(C40:C51)</f>
        <v>210000</v>
      </c>
      <c r="D39" s="5">
        <v>0</v>
      </c>
      <c r="E39" s="5">
        <f>SUM(E40:E51)</f>
        <v>210000</v>
      </c>
      <c r="F39" s="5">
        <f>SUM(F40:F51)</f>
        <v>215000</v>
      </c>
      <c r="G39" s="5">
        <v>0</v>
      </c>
      <c r="H39" s="5">
        <f>SUM(H40:H51)</f>
        <v>215000</v>
      </c>
      <c r="I39" s="5">
        <f>SUM(I40:I51)</f>
        <v>220000</v>
      </c>
      <c r="J39" s="5">
        <v>0</v>
      </c>
      <c r="K39" s="5">
        <f>SUM(K40:K51)</f>
        <v>220000</v>
      </c>
    </row>
    <row r="40" spans="1:11" ht="80.099999999999994" customHeight="1" x14ac:dyDescent="0.2">
      <c r="A40" s="20" t="s">
        <v>117</v>
      </c>
      <c r="B40" s="19" t="s">
        <v>107</v>
      </c>
      <c r="C40" s="7">
        <v>12000</v>
      </c>
      <c r="D40" s="7">
        <v>0</v>
      </c>
      <c r="E40" s="7">
        <v>12000</v>
      </c>
      <c r="F40" s="7">
        <v>13000</v>
      </c>
      <c r="G40" s="7">
        <v>0</v>
      </c>
      <c r="H40" s="7">
        <v>13000</v>
      </c>
      <c r="I40" s="7">
        <v>14000</v>
      </c>
      <c r="J40" s="7">
        <v>0</v>
      </c>
      <c r="K40" s="7">
        <v>14000</v>
      </c>
    </row>
    <row r="41" spans="1:11" ht="96.6" customHeight="1" x14ac:dyDescent="0.2">
      <c r="A41" s="24" t="s">
        <v>118</v>
      </c>
      <c r="B41" s="24" t="s">
        <v>108</v>
      </c>
      <c r="C41" s="7">
        <v>41000</v>
      </c>
      <c r="D41" s="7">
        <v>0</v>
      </c>
      <c r="E41" s="7">
        <v>41000</v>
      </c>
      <c r="F41" s="7">
        <v>41000</v>
      </c>
      <c r="G41" s="7">
        <v>0</v>
      </c>
      <c r="H41" s="7">
        <v>41000</v>
      </c>
      <c r="I41" s="7">
        <v>41000</v>
      </c>
      <c r="J41" s="7">
        <v>0</v>
      </c>
      <c r="K41" s="7">
        <v>41000</v>
      </c>
    </row>
    <row r="42" spans="1:11" ht="96.6" customHeight="1" x14ac:dyDescent="0.2">
      <c r="A42" s="20" t="s">
        <v>119</v>
      </c>
      <c r="B42" s="19" t="s">
        <v>109</v>
      </c>
      <c r="C42" s="7">
        <v>18000</v>
      </c>
      <c r="D42" s="7">
        <v>0</v>
      </c>
      <c r="E42" s="7">
        <v>18000</v>
      </c>
      <c r="F42" s="7">
        <v>18000</v>
      </c>
      <c r="G42" s="7">
        <v>0</v>
      </c>
      <c r="H42" s="7">
        <v>18000</v>
      </c>
      <c r="I42" s="7">
        <v>19000</v>
      </c>
      <c r="J42" s="7">
        <v>0</v>
      </c>
      <c r="K42" s="7">
        <v>19000</v>
      </c>
    </row>
    <row r="43" spans="1:11" ht="112.35" customHeight="1" x14ac:dyDescent="0.25">
      <c r="A43" s="22" t="s">
        <v>120</v>
      </c>
      <c r="B43" s="22" t="s">
        <v>110</v>
      </c>
      <c r="C43" s="17">
        <v>11000</v>
      </c>
      <c r="D43" s="7">
        <v>0</v>
      </c>
      <c r="E43" s="17">
        <v>11000</v>
      </c>
      <c r="F43" s="17">
        <v>11000</v>
      </c>
      <c r="G43" s="7">
        <v>0</v>
      </c>
      <c r="H43" s="17">
        <v>11000</v>
      </c>
      <c r="I43" s="17">
        <v>11000</v>
      </c>
      <c r="J43" s="7">
        <v>0</v>
      </c>
      <c r="K43" s="17">
        <v>11000</v>
      </c>
    </row>
    <row r="44" spans="1:11" ht="112.35" customHeight="1" x14ac:dyDescent="0.25">
      <c r="A44" s="20" t="s">
        <v>80</v>
      </c>
      <c r="B44" s="19" t="s">
        <v>111</v>
      </c>
      <c r="C44" s="17">
        <v>4000</v>
      </c>
      <c r="D44" s="7">
        <v>0</v>
      </c>
      <c r="E44" s="17">
        <v>4000</v>
      </c>
      <c r="F44" s="17">
        <v>4000</v>
      </c>
      <c r="G44" s="7">
        <v>0</v>
      </c>
      <c r="H44" s="17">
        <v>4000</v>
      </c>
      <c r="I44" s="17">
        <v>4000</v>
      </c>
      <c r="J44" s="7">
        <v>0</v>
      </c>
      <c r="K44" s="17">
        <v>4000</v>
      </c>
    </row>
    <row r="45" spans="1:11" ht="80.099999999999994" customHeight="1" x14ac:dyDescent="0.25">
      <c r="A45" s="20" t="s">
        <v>121</v>
      </c>
      <c r="B45" s="19" t="s">
        <v>112</v>
      </c>
      <c r="C45" s="17">
        <v>4000</v>
      </c>
      <c r="D45" s="7">
        <v>0</v>
      </c>
      <c r="E45" s="17">
        <v>4000</v>
      </c>
      <c r="F45" s="17">
        <v>5000</v>
      </c>
      <c r="G45" s="7">
        <v>0</v>
      </c>
      <c r="H45" s="17">
        <v>5000</v>
      </c>
      <c r="I45" s="17">
        <v>6000</v>
      </c>
      <c r="J45" s="7">
        <v>0</v>
      </c>
      <c r="K45" s="17">
        <v>6000</v>
      </c>
    </row>
    <row r="46" spans="1:11" ht="48.95" customHeight="1" x14ac:dyDescent="0.25">
      <c r="A46" s="20" t="s">
        <v>122</v>
      </c>
      <c r="B46" s="19" t="s">
        <v>113</v>
      </c>
      <c r="C46" s="17">
        <v>1000</v>
      </c>
      <c r="D46" s="7">
        <v>0</v>
      </c>
      <c r="E46" s="17">
        <v>1000</v>
      </c>
      <c r="F46" s="17">
        <v>2000</v>
      </c>
      <c r="G46" s="7">
        <v>0</v>
      </c>
      <c r="H46" s="17">
        <v>2000</v>
      </c>
      <c r="I46" s="17">
        <v>3000</v>
      </c>
      <c r="J46" s="7">
        <v>0</v>
      </c>
      <c r="K46" s="17">
        <v>3000</v>
      </c>
    </row>
    <row r="47" spans="1:11" ht="80.099999999999994" customHeight="1" x14ac:dyDescent="0.25">
      <c r="A47" s="20" t="s">
        <v>123</v>
      </c>
      <c r="B47" s="19" t="s">
        <v>124</v>
      </c>
      <c r="C47" s="17">
        <v>1000</v>
      </c>
      <c r="D47" s="7">
        <v>0</v>
      </c>
      <c r="E47" s="17">
        <v>1000</v>
      </c>
      <c r="F47" s="17">
        <v>2000</v>
      </c>
      <c r="G47" s="7">
        <v>0</v>
      </c>
      <c r="H47" s="17">
        <v>2000</v>
      </c>
      <c r="I47" s="17">
        <v>3000</v>
      </c>
      <c r="J47" s="7">
        <v>0</v>
      </c>
      <c r="K47" s="17">
        <v>3000</v>
      </c>
    </row>
    <row r="48" spans="1:11" ht="112.35" customHeight="1" x14ac:dyDescent="0.25">
      <c r="A48" s="20" t="s">
        <v>81</v>
      </c>
      <c r="B48" s="19" t="s">
        <v>114</v>
      </c>
      <c r="C48" s="17">
        <v>8000</v>
      </c>
      <c r="D48" s="7">
        <v>0</v>
      </c>
      <c r="E48" s="17">
        <v>8000</v>
      </c>
      <c r="F48" s="17">
        <v>9000</v>
      </c>
      <c r="G48" s="7">
        <v>0</v>
      </c>
      <c r="H48" s="17">
        <v>9000</v>
      </c>
      <c r="I48" s="17">
        <v>9000</v>
      </c>
      <c r="J48" s="7">
        <v>0</v>
      </c>
      <c r="K48" s="17">
        <v>9000</v>
      </c>
    </row>
    <row r="49" spans="1:11" ht="80.099999999999994" customHeight="1" x14ac:dyDescent="0.25">
      <c r="A49" s="20" t="s">
        <v>82</v>
      </c>
      <c r="B49" s="19" t="s">
        <v>115</v>
      </c>
      <c r="C49" s="17">
        <v>38000</v>
      </c>
      <c r="D49" s="7">
        <v>0</v>
      </c>
      <c r="E49" s="17">
        <v>38000</v>
      </c>
      <c r="F49" s="17">
        <v>38000</v>
      </c>
      <c r="G49" s="7">
        <v>0</v>
      </c>
      <c r="H49" s="17">
        <v>38000</v>
      </c>
      <c r="I49" s="17">
        <v>38000</v>
      </c>
      <c r="J49" s="7">
        <v>0</v>
      </c>
      <c r="K49" s="17">
        <v>38000</v>
      </c>
    </row>
    <row r="50" spans="1:11" ht="48.95" customHeight="1" x14ac:dyDescent="0.25">
      <c r="A50" s="20" t="s">
        <v>125</v>
      </c>
      <c r="B50" s="19" t="s">
        <v>116</v>
      </c>
      <c r="C50" s="17">
        <v>52000</v>
      </c>
      <c r="D50" s="7">
        <v>0</v>
      </c>
      <c r="E50" s="17">
        <v>52000</v>
      </c>
      <c r="F50" s="17">
        <v>52000</v>
      </c>
      <c r="G50" s="7">
        <v>0</v>
      </c>
      <c r="H50" s="17">
        <v>52000</v>
      </c>
      <c r="I50" s="17">
        <v>52000</v>
      </c>
      <c r="J50" s="7">
        <v>0</v>
      </c>
      <c r="K50" s="17">
        <v>52000</v>
      </c>
    </row>
    <row r="51" spans="1:11" ht="80.099999999999994" customHeight="1" x14ac:dyDescent="0.25">
      <c r="A51" s="20" t="s">
        <v>83</v>
      </c>
      <c r="B51" s="19" t="s">
        <v>84</v>
      </c>
      <c r="C51" s="17">
        <v>20000</v>
      </c>
      <c r="D51" s="7">
        <v>0</v>
      </c>
      <c r="E51" s="17">
        <v>20000</v>
      </c>
      <c r="F51" s="17">
        <v>20000</v>
      </c>
      <c r="G51" s="7">
        <v>0</v>
      </c>
      <c r="H51" s="17">
        <v>20000</v>
      </c>
      <c r="I51" s="17">
        <v>20000</v>
      </c>
      <c r="J51" s="7">
        <v>0</v>
      </c>
      <c r="K51" s="17">
        <v>20000</v>
      </c>
    </row>
    <row r="52" spans="1:11" ht="29.25" customHeight="1" x14ac:dyDescent="0.2">
      <c r="A52" s="3" t="s">
        <v>85</v>
      </c>
      <c r="B52" s="4" t="s">
        <v>86</v>
      </c>
      <c r="C52" s="5">
        <f>C53</f>
        <v>149425622.38999999</v>
      </c>
      <c r="D52" s="5">
        <f>D53</f>
        <v>112469710.51000001</v>
      </c>
      <c r="E52" s="5">
        <f>E53</f>
        <v>261895332.89999998</v>
      </c>
      <c r="F52" s="5">
        <f>F53</f>
        <v>147736885.01999998</v>
      </c>
      <c r="G52" s="5">
        <v>0</v>
      </c>
      <c r="H52" s="5">
        <f>H53</f>
        <v>147736885.01999998</v>
      </c>
      <c r="I52" s="5">
        <f>I53</f>
        <v>148358395.76999998</v>
      </c>
      <c r="J52" s="5">
        <v>0</v>
      </c>
      <c r="K52" s="5">
        <f>K53</f>
        <v>148358395.76999998</v>
      </c>
    </row>
    <row r="53" spans="1:11" ht="48.95" customHeight="1" x14ac:dyDescent="0.2">
      <c r="A53" s="3" t="s">
        <v>87</v>
      </c>
      <c r="B53" s="4" t="s">
        <v>88</v>
      </c>
      <c r="C53" s="5">
        <f>C54+C58+C66+C71</f>
        <v>149425622.38999999</v>
      </c>
      <c r="D53" s="5">
        <f>D58+D66</f>
        <v>112469710.51000001</v>
      </c>
      <c r="E53" s="5">
        <f>E54+E58+E66+E71</f>
        <v>261895332.89999998</v>
      </c>
      <c r="F53" s="5">
        <f>F54+F58+F66+F71</f>
        <v>147736885.01999998</v>
      </c>
      <c r="G53" s="5">
        <v>0</v>
      </c>
      <c r="H53" s="5">
        <f>H54+H58+H66+H71</f>
        <v>147736885.01999998</v>
      </c>
      <c r="I53" s="5">
        <f>I54+I58+I66+I71</f>
        <v>148358395.76999998</v>
      </c>
      <c r="J53" s="5">
        <v>0</v>
      </c>
      <c r="K53" s="5">
        <f>K54+K58+K66+K71</f>
        <v>148358395.76999998</v>
      </c>
    </row>
    <row r="54" spans="1:11" ht="32.25" customHeight="1" x14ac:dyDescent="0.2">
      <c r="A54" s="2" t="s">
        <v>89</v>
      </c>
      <c r="B54" s="6" t="s">
        <v>90</v>
      </c>
      <c r="C54" s="7">
        <f>C55+C56</f>
        <v>29875500</v>
      </c>
      <c r="D54" s="7">
        <v>0</v>
      </c>
      <c r="E54" s="7">
        <f>E55+E56</f>
        <v>29875500</v>
      </c>
      <c r="F54" s="7">
        <f>F55+F56</f>
        <v>14009000</v>
      </c>
      <c r="G54" s="7">
        <v>0</v>
      </c>
      <c r="H54" s="7">
        <f>H55+H56</f>
        <v>14009000</v>
      </c>
      <c r="I54" s="7">
        <f>I55+I56</f>
        <v>11610000</v>
      </c>
      <c r="J54" s="7">
        <v>0</v>
      </c>
      <c r="K54" s="7">
        <f>K55+K56</f>
        <v>11610000</v>
      </c>
    </row>
    <row r="55" spans="1:11" ht="15" customHeight="1" x14ac:dyDescent="0.2">
      <c r="A55" s="2" t="s">
        <v>91</v>
      </c>
      <c r="B55" s="6" t="s">
        <v>92</v>
      </c>
      <c r="C55" s="7">
        <v>22358000</v>
      </c>
      <c r="D55" s="7">
        <v>0</v>
      </c>
      <c r="E55" s="7">
        <v>22358000</v>
      </c>
      <c r="F55" s="7">
        <v>10256000</v>
      </c>
      <c r="G55" s="7">
        <v>0</v>
      </c>
      <c r="H55" s="7">
        <v>10256000</v>
      </c>
      <c r="I55" s="7">
        <v>7857000</v>
      </c>
      <c r="J55" s="7">
        <v>0</v>
      </c>
      <c r="K55" s="7">
        <v>7857000</v>
      </c>
    </row>
    <row r="56" spans="1:11" ht="32.25" customHeight="1" x14ac:dyDescent="0.2">
      <c r="A56" s="2" t="s">
        <v>93</v>
      </c>
      <c r="B56" s="6" t="s">
        <v>90</v>
      </c>
      <c r="C56" s="7">
        <f>C57</f>
        <v>7517500</v>
      </c>
      <c r="D56" s="7">
        <v>0</v>
      </c>
      <c r="E56" s="7">
        <f>E57</f>
        <v>7517500</v>
      </c>
      <c r="F56" s="7">
        <f>F57</f>
        <v>3753000</v>
      </c>
      <c r="G56" s="7">
        <v>0</v>
      </c>
      <c r="H56" s="7">
        <f>H57</f>
        <v>3753000</v>
      </c>
      <c r="I56" s="7">
        <v>3753000</v>
      </c>
      <c r="J56" s="7">
        <v>0</v>
      </c>
      <c r="K56" s="7">
        <v>3753000</v>
      </c>
    </row>
    <row r="57" spans="1:11" ht="32.25" customHeight="1" x14ac:dyDescent="0.2">
      <c r="A57" s="2" t="s">
        <v>94</v>
      </c>
      <c r="B57" s="6" t="s">
        <v>95</v>
      </c>
      <c r="C57" s="7">
        <v>7517500</v>
      </c>
      <c r="D57" s="7">
        <v>0</v>
      </c>
      <c r="E57" s="7">
        <v>7517500</v>
      </c>
      <c r="F57" s="7">
        <v>3753000</v>
      </c>
      <c r="G57" s="7">
        <v>0</v>
      </c>
      <c r="H57" s="7">
        <v>3753000</v>
      </c>
      <c r="I57" s="7">
        <v>3753000</v>
      </c>
      <c r="J57" s="7">
        <v>0</v>
      </c>
      <c r="K57" s="7">
        <v>3753000</v>
      </c>
    </row>
    <row r="58" spans="1:11" ht="31.5" x14ac:dyDescent="0.2">
      <c r="A58" s="23" t="s">
        <v>134</v>
      </c>
      <c r="B58" s="33" t="s">
        <v>96</v>
      </c>
      <c r="C58" s="11">
        <f>SUM(C61:C65)</f>
        <v>3419844.38</v>
      </c>
      <c r="D58" s="7">
        <f>D62+D65+D59+D60</f>
        <v>110072293.51000001</v>
      </c>
      <c r="E58" s="11">
        <f>C58+D58</f>
        <v>113492137.89</v>
      </c>
      <c r="F58" s="11">
        <f>SUM(F61:F65)</f>
        <v>6992318.0099999998</v>
      </c>
      <c r="G58" s="7">
        <v>0</v>
      </c>
      <c r="H58" s="11">
        <f>SUM(H61:H65)</f>
        <v>6992318.0099999998</v>
      </c>
      <c r="I58" s="11">
        <f>SUM(I61:I65)</f>
        <v>7296068.9500000002</v>
      </c>
      <c r="J58" s="7">
        <v>0</v>
      </c>
      <c r="K58" s="11">
        <f>SUM(K61:K65)</f>
        <v>7296068.9500000002</v>
      </c>
    </row>
    <row r="59" spans="1:11" ht="110.25" x14ac:dyDescent="0.2">
      <c r="A59" s="46" t="s">
        <v>150</v>
      </c>
      <c r="B59" s="47" t="s">
        <v>151</v>
      </c>
      <c r="C59" s="13">
        <v>0</v>
      </c>
      <c r="D59" s="7">
        <v>106742462.40000001</v>
      </c>
      <c r="E59" s="13">
        <f>C59+D59</f>
        <v>106742462.40000001</v>
      </c>
      <c r="F59" s="13">
        <v>0</v>
      </c>
      <c r="G59" s="7">
        <v>0</v>
      </c>
      <c r="H59" s="13">
        <v>0</v>
      </c>
      <c r="I59" s="13">
        <v>0</v>
      </c>
      <c r="J59" s="7">
        <v>0</v>
      </c>
      <c r="K59" s="13">
        <v>0</v>
      </c>
    </row>
    <row r="60" spans="1:11" ht="94.5" x14ac:dyDescent="0.2">
      <c r="A60" s="46" t="s">
        <v>152</v>
      </c>
      <c r="B60" s="47" t="s">
        <v>153</v>
      </c>
      <c r="C60" s="13">
        <v>0</v>
      </c>
      <c r="D60" s="7">
        <v>3329831.11</v>
      </c>
      <c r="E60" s="13">
        <f>C60+D60</f>
        <v>3329831.11</v>
      </c>
      <c r="F60" s="13">
        <v>0</v>
      </c>
      <c r="G60" s="7">
        <v>0</v>
      </c>
      <c r="H60" s="13">
        <v>0</v>
      </c>
      <c r="I60" s="13">
        <v>0</v>
      </c>
      <c r="J60" s="7">
        <v>0</v>
      </c>
      <c r="K60" s="13">
        <v>0</v>
      </c>
    </row>
    <row r="61" spans="1:11" ht="78.75" x14ac:dyDescent="0.2">
      <c r="A61" s="12" t="s">
        <v>126</v>
      </c>
      <c r="B61" s="15" t="s">
        <v>127</v>
      </c>
      <c r="C61" s="31">
        <v>1660506.91</v>
      </c>
      <c r="D61" s="7">
        <v>0</v>
      </c>
      <c r="E61" s="31">
        <v>1660506.91</v>
      </c>
      <c r="F61" s="31">
        <v>1581504.26</v>
      </c>
      <c r="G61" s="7">
        <v>0</v>
      </c>
      <c r="H61" s="31">
        <v>1581504.26</v>
      </c>
      <c r="I61" s="31">
        <v>1539712.12</v>
      </c>
      <c r="J61" s="7">
        <v>0</v>
      </c>
      <c r="K61" s="31">
        <v>1539712.12</v>
      </c>
    </row>
    <row r="62" spans="1:11" ht="47.25" x14ac:dyDescent="0.2">
      <c r="A62" s="14" t="s">
        <v>97</v>
      </c>
      <c r="B62" s="21" t="s">
        <v>98</v>
      </c>
      <c r="C62" s="31">
        <v>710370</v>
      </c>
      <c r="D62" s="7">
        <v>0</v>
      </c>
      <c r="E62" s="31">
        <v>710370</v>
      </c>
      <c r="F62" s="31">
        <v>710370</v>
      </c>
      <c r="G62" s="7">
        <v>0</v>
      </c>
      <c r="H62" s="31">
        <v>710370</v>
      </c>
      <c r="I62" s="31">
        <v>710370</v>
      </c>
      <c r="J62" s="7">
        <v>0</v>
      </c>
      <c r="K62" s="31">
        <v>710370</v>
      </c>
    </row>
    <row r="63" spans="1:11" ht="31.5" x14ac:dyDescent="0.2">
      <c r="A63" s="14" t="s">
        <v>128</v>
      </c>
      <c r="B63" s="21" t="s">
        <v>129</v>
      </c>
      <c r="C63" s="30">
        <v>0</v>
      </c>
      <c r="D63" s="7">
        <v>0</v>
      </c>
      <c r="E63" s="30">
        <v>0</v>
      </c>
      <c r="F63" s="30">
        <v>3358950.8</v>
      </c>
      <c r="G63" s="7">
        <v>0</v>
      </c>
      <c r="H63" s="30">
        <v>3358950.8</v>
      </c>
      <c r="I63" s="30">
        <v>3642805</v>
      </c>
      <c r="J63" s="7">
        <v>0</v>
      </c>
      <c r="K63" s="30">
        <v>3642805</v>
      </c>
    </row>
    <row r="64" spans="1:11" ht="31.5" x14ac:dyDescent="0.2">
      <c r="A64" s="14" t="s">
        <v>130</v>
      </c>
      <c r="B64" s="21" t="s">
        <v>131</v>
      </c>
      <c r="C64" s="30">
        <v>30874</v>
      </c>
      <c r="D64" s="7">
        <v>0</v>
      </c>
      <c r="E64" s="30">
        <v>30874</v>
      </c>
      <c r="F64" s="30">
        <v>30914</v>
      </c>
      <c r="G64" s="7">
        <v>0</v>
      </c>
      <c r="H64" s="30">
        <v>30914</v>
      </c>
      <c r="I64" s="30">
        <v>31721</v>
      </c>
      <c r="J64" s="7">
        <v>0</v>
      </c>
      <c r="K64" s="30">
        <v>31721</v>
      </c>
    </row>
    <row r="65" spans="1:11" ht="31.5" x14ac:dyDescent="0.2">
      <c r="A65" s="32" t="s">
        <v>132</v>
      </c>
      <c r="B65" s="18" t="s">
        <v>133</v>
      </c>
      <c r="C65" s="29">
        <v>1018093.47</v>
      </c>
      <c r="D65" s="7">
        <v>0</v>
      </c>
      <c r="E65" s="29">
        <f>C65+D65</f>
        <v>1018093.47</v>
      </c>
      <c r="F65" s="29">
        <v>1310578.95</v>
      </c>
      <c r="G65" s="7">
        <v>0</v>
      </c>
      <c r="H65" s="29">
        <v>1310578.95</v>
      </c>
      <c r="I65" s="29">
        <v>1371460.83</v>
      </c>
      <c r="J65" s="7">
        <v>0</v>
      </c>
      <c r="K65" s="29">
        <v>1371460.83</v>
      </c>
    </row>
    <row r="66" spans="1:11" ht="31.5" x14ac:dyDescent="0.2">
      <c r="A66" s="32" t="s">
        <v>149</v>
      </c>
      <c r="B66" s="6" t="s">
        <v>99</v>
      </c>
      <c r="C66" s="10">
        <f>SUM(C67:C70)</f>
        <v>110364699.56</v>
      </c>
      <c r="D66" s="7">
        <f>D70</f>
        <v>2397417</v>
      </c>
      <c r="E66" s="10">
        <f>C66+D66</f>
        <v>112762116.56</v>
      </c>
      <c r="F66" s="10">
        <f>SUM(F67:F70)</f>
        <v>115935459.56</v>
      </c>
      <c r="G66" s="7">
        <v>0</v>
      </c>
      <c r="H66" s="10">
        <f>SUM(H67:H70)</f>
        <v>115935459.56</v>
      </c>
      <c r="I66" s="10">
        <f>SUM(I67:I70)</f>
        <v>118543475.56</v>
      </c>
      <c r="J66" s="7">
        <v>0</v>
      </c>
      <c r="K66" s="10">
        <f>SUM(K67:K70)</f>
        <v>118543475.56</v>
      </c>
    </row>
    <row r="67" spans="1:11" ht="48.95" customHeight="1" x14ac:dyDescent="0.2">
      <c r="A67" s="19" t="s">
        <v>135</v>
      </c>
      <c r="B67" s="19" t="s">
        <v>136</v>
      </c>
      <c r="C67" s="13">
        <v>4200</v>
      </c>
      <c r="D67" s="7">
        <v>0</v>
      </c>
      <c r="E67" s="13">
        <v>4200</v>
      </c>
      <c r="F67" s="13">
        <v>4360</v>
      </c>
      <c r="G67" s="7">
        <v>0</v>
      </c>
      <c r="H67" s="13">
        <v>4360</v>
      </c>
      <c r="I67" s="13">
        <v>28476</v>
      </c>
      <c r="J67" s="7">
        <v>0</v>
      </c>
      <c r="K67" s="13">
        <v>28476</v>
      </c>
    </row>
    <row r="68" spans="1:11" ht="48.95" customHeight="1" x14ac:dyDescent="0.2">
      <c r="A68" s="20" t="s">
        <v>100</v>
      </c>
      <c r="B68" s="19" t="s">
        <v>101</v>
      </c>
      <c r="C68" s="11">
        <v>92219374.560000002</v>
      </c>
      <c r="D68" s="7">
        <v>0</v>
      </c>
      <c r="E68" s="11">
        <v>92219374.560000002</v>
      </c>
      <c r="F68" s="11">
        <v>92239374.560000002</v>
      </c>
      <c r="G68" s="7">
        <v>0</v>
      </c>
      <c r="H68" s="11">
        <v>92239374.560000002</v>
      </c>
      <c r="I68" s="11">
        <v>92239374.560000002</v>
      </c>
      <c r="J68" s="7">
        <v>0</v>
      </c>
      <c r="K68" s="11">
        <v>92239374.560000002</v>
      </c>
    </row>
    <row r="69" spans="1:11" ht="48.95" customHeight="1" x14ac:dyDescent="0.2">
      <c r="A69" s="28" t="s">
        <v>137</v>
      </c>
      <c r="B69" s="19" t="s">
        <v>138</v>
      </c>
      <c r="C69" s="27">
        <v>436625</v>
      </c>
      <c r="D69" s="7">
        <v>0</v>
      </c>
      <c r="E69" s="27">
        <v>436625</v>
      </c>
      <c r="F69" s="27">
        <v>436625</v>
      </c>
      <c r="G69" s="7">
        <v>0</v>
      </c>
      <c r="H69" s="27">
        <v>436625</v>
      </c>
      <c r="I69" s="27">
        <v>436625</v>
      </c>
      <c r="J69" s="7">
        <v>0</v>
      </c>
      <c r="K69" s="27">
        <v>436625</v>
      </c>
    </row>
    <row r="70" spans="1:11" ht="96.6" customHeight="1" x14ac:dyDescent="0.2">
      <c r="A70" s="28" t="s">
        <v>139</v>
      </c>
      <c r="B70" s="39" t="s">
        <v>140</v>
      </c>
      <c r="C70" s="38">
        <v>17704500</v>
      </c>
      <c r="D70" s="7">
        <v>2397417</v>
      </c>
      <c r="E70" s="38">
        <f>C70+D70</f>
        <v>20101917</v>
      </c>
      <c r="F70" s="38">
        <v>23255100</v>
      </c>
      <c r="G70" s="7">
        <v>0</v>
      </c>
      <c r="H70" s="38">
        <v>23255100</v>
      </c>
      <c r="I70" s="38">
        <v>25839000</v>
      </c>
      <c r="J70" s="7">
        <v>0</v>
      </c>
      <c r="K70" s="38">
        <v>25839000</v>
      </c>
    </row>
    <row r="71" spans="1:11" ht="15" customHeight="1" x14ac:dyDescent="0.2">
      <c r="A71" s="2" t="s">
        <v>102</v>
      </c>
      <c r="B71" s="6" t="s">
        <v>103</v>
      </c>
      <c r="C71" s="7">
        <f>SUM(C72:C75)</f>
        <v>5765578.4500000002</v>
      </c>
      <c r="D71" s="7">
        <v>0</v>
      </c>
      <c r="E71" s="7">
        <f>SUM(E72:E75)</f>
        <v>5765578.4500000002</v>
      </c>
      <c r="F71" s="7">
        <f>SUM(F72:F75)</f>
        <v>10800107.449999999</v>
      </c>
      <c r="G71" s="7">
        <v>0</v>
      </c>
      <c r="H71" s="7">
        <f>SUM(H72:H75)</f>
        <v>10800107.449999999</v>
      </c>
      <c r="I71" s="7">
        <f>SUM(I72:I75)</f>
        <v>10908851.26</v>
      </c>
      <c r="J71" s="7">
        <v>0</v>
      </c>
      <c r="K71" s="36">
        <f>SUM(K72:K75)</f>
        <v>10908851.26</v>
      </c>
    </row>
    <row r="72" spans="1:11" ht="80.099999999999994" customHeight="1" x14ac:dyDescent="0.2">
      <c r="A72" s="41" t="s">
        <v>141</v>
      </c>
      <c r="B72" s="19" t="s">
        <v>142</v>
      </c>
      <c r="C72" s="40">
        <v>1010200</v>
      </c>
      <c r="D72" s="7">
        <v>0</v>
      </c>
      <c r="E72" s="40">
        <v>1010200</v>
      </c>
      <c r="F72" s="40">
        <v>6010200</v>
      </c>
      <c r="G72" s="7">
        <v>0</v>
      </c>
      <c r="H72" s="40">
        <v>6010200</v>
      </c>
      <c r="I72" s="40">
        <v>6010200</v>
      </c>
      <c r="J72" s="25">
        <v>0</v>
      </c>
      <c r="K72" s="16">
        <v>6010200</v>
      </c>
    </row>
    <row r="73" spans="1:11" ht="48.95" customHeight="1" x14ac:dyDescent="0.2">
      <c r="A73" s="34" t="s">
        <v>143</v>
      </c>
      <c r="B73" s="26" t="s">
        <v>144</v>
      </c>
      <c r="C73" s="40">
        <v>347955.45</v>
      </c>
      <c r="D73" s="7">
        <v>0</v>
      </c>
      <c r="E73" s="40">
        <v>347955.45</v>
      </c>
      <c r="F73" s="40">
        <v>347955.45</v>
      </c>
      <c r="G73" s="7">
        <v>0</v>
      </c>
      <c r="H73" s="40">
        <v>347955.45</v>
      </c>
      <c r="I73" s="40">
        <v>421584.26</v>
      </c>
      <c r="J73" s="25">
        <v>0</v>
      </c>
      <c r="K73" s="16">
        <v>421584.26</v>
      </c>
    </row>
    <row r="74" spans="1:11" ht="32.25" customHeight="1" x14ac:dyDescent="0.2">
      <c r="A74" s="43" t="s">
        <v>145</v>
      </c>
      <c r="B74" s="19" t="s">
        <v>146</v>
      </c>
      <c r="C74" s="42">
        <v>4062240</v>
      </c>
      <c r="D74" s="7">
        <v>0</v>
      </c>
      <c r="E74" s="42">
        <v>4062240</v>
      </c>
      <c r="F74" s="42">
        <v>4062240</v>
      </c>
      <c r="G74" s="7">
        <v>0</v>
      </c>
      <c r="H74" s="42">
        <v>4062240</v>
      </c>
      <c r="I74" s="42">
        <v>4062240</v>
      </c>
      <c r="J74" s="25">
        <v>0</v>
      </c>
      <c r="K74" s="9">
        <v>4062240</v>
      </c>
    </row>
    <row r="75" spans="1:11" ht="32.25" customHeight="1" x14ac:dyDescent="0.2">
      <c r="A75" s="43" t="s">
        <v>147</v>
      </c>
      <c r="B75" s="45" t="s">
        <v>148</v>
      </c>
      <c r="C75" s="40">
        <v>345183</v>
      </c>
      <c r="D75" s="7">
        <v>0</v>
      </c>
      <c r="E75" s="40">
        <v>345183</v>
      </c>
      <c r="F75" s="40">
        <v>379712</v>
      </c>
      <c r="G75" s="7">
        <v>0</v>
      </c>
      <c r="H75" s="40">
        <v>379712</v>
      </c>
      <c r="I75" s="40">
        <v>414827</v>
      </c>
      <c r="J75" s="25">
        <v>0</v>
      </c>
      <c r="K75" s="16">
        <v>414827</v>
      </c>
    </row>
    <row r="76" spans="1:11" ht="15" customHeight="1" x14ac:dyDescent="0.2">
      <c r="A76" s="48" t="s">
        <v>104</v>
      </c>
      <c r="B76" s="48"/>
      <c r="C76" s="5">
        <f>C7+C52</f>
        <v>225000622.38999999</v>
      </c>
      <c r="D76" s="5">
        <f>D52</f>
        <v>112469710.51000001</v>
      </c>
      <c r="E76" s="5">
        <f>E7+E52</f>
        <v>337470332.89999998</v>
      </c>
      <c r="F76" s="5">
        <f>F7+F52</f>
        <v>196305885.01999998</v>
      </c>
      <c r="G76" s="5">
        <v>0</v>
      </c>
      <c r="H76" s="5">
        <f>H7+H52</f>
        <v>196305885.01999998</v>
      </c>
      <c r="I76" s="5">
        <f>I7+I52</f>
        <v>200148395.76999998</v>
      </c>
      <c r="J76" s="37">
        <v>0</v>
      </c>
      <c r="K76" s="35">
        <f>K7+K52</f>
        <v>200148395.76999998</v>
      </c>
    </row>
  </sheetData>
  <mergeCells count="9">
    <mergeCell ref="A76:B76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2024-03-14T11:54:11Z</dcterms:modified>
</cp:coreProperties>
</file>