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Table1!$A$4:$I$40</definedName>
    <definedName name="_xlnm.Print_Titles" localSheetId="0">Table1!$2:$4</definedName>
    <definedName name="_xlnm.Print_Area" localSheetId="0">Table1!$A$1:$I$40</definedName>
  </definedNames>
  <calcPr calcId="144525"/>
</workbook>
</file>

<file path=xl/calcChain.xml><?xml version="1.0" encoding="utf-8"?>
<calcChain xmlns="http://schemas.openxmlformats.org/spreadsheetml/2006/main">
  <c r="F35" i="1" l="1"/>
  <c r="F40" i="1"/>
  <c r="F39" i="1"/>
  <c r="H35" i="1"/>
  <c r="G35" i="1"/>
  <c r="F31" i="1"/>
  <c r="H31" i="1"/>
  <c r="G31" i="1"/>
  <c r="F23" i="1"/>
  <c r="G23" i="1" l="1"/>
  <c r="H23" i="1"/>
  <c r="H40" i="1" s="1"/>
</calcChain>
</file>

<file path=xl/sharedStrings.xml><?xml version="1.0" encoding="utf-8"?>
<sst xmlns="http://schemas.openxmlformats.org/spreadsheetml/2006/main" count="170" uniqueCount="97">
  <si>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</si>
  <si>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</si>
  <si>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</si>
  <si>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</si>
  <si>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</si>
  <si>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</si>
  <si>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</si>
  <si>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</si>
  <si>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2022 год</t>
  </si>
  <si>
    <t>001</t>
  </si>
  <si>
    <t>ИТОГО по муниципальной программе</t>
  </si>
  <si>
    <t>2023 год</t>
  </si>
  <si>
    <t>2024 год</t>
  </si>
  <si>
    <t>РЕАЛИЗАЦИЯ ПОЛНОМОЧИЙ ОРГАНА ИСПОЛНИТЕЛЬНОЙ ВЛАСТИ МЕСТНОГО САМОУПРАВЛЕНИЯ РОГНЕДИНСКОГО РАЙОНА (2022-2024 ГОДЫ)</t>
  </si>
  <si>
    <t>Корректировка расходной части районного  бюджета в 2022 - 2024 годах</t>
  </si>
  <si>
    <t>РАЗВИТИЕ ОБРАЗОВАНИЯ РОГНЕДИНСКОГО РАЙОНА (2022-2024 ГОДЫ)</t>
  </si>
  <si>
    <t>003</t>
  </si>
  <si>
    <t>0702</t>
  </si>
  <si>
    <t>611</t>
  </si>
  <si>
    <t>0801</t>
  </si>
  <si>
    <t>01 1 00 80480</t>
  </si>
  <si>
    <t>Дворцы и дома культуры, клубы, выставочные залы</t>
  </si>
  <si>
    <t>05 4 00 82610</t>
  </si>
  <si>
    <t>0703</t>
  </si>
  <si>
    <t>613</t>
  </si>
  <si>
    <t>Обеспечение функционированния модели персонифицированного финансирования дополнительного образования</t>
  </si>
  <si>
    <t>01 4 00 80040</t>
  </si>
  <si>
    <t>Руководство и управление в сфере установленных функций органов местного самоуправления</t>
  </si>
  <si>
    <t>0104</t>
  </si>
  <si>
    <t>01 4 00 55490</t>
  </si>
  <si>
    <t>Достижение показателей деятельности органов исполнительной власти субъектов Российской Федерации</t>
  </si>
  <si>
    <t>129</t>
  </si>
  <si>
    <t>72415,76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</si>
  <si>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277-п от 07.07.2022г., втои числе 211 - 239787,18 руб.   </t>
  </si>
  <si>
    <t>Увеличение связано с выделением МБТ на поощрение муниципальных управленческих команд  согласно Постановления Правительства Брянской области № 277-п от 07.07.2022г., в том числе 213 - 72415,76 руб.</t>
  </si>
  <si>
    <t>01 4 00 80930</t>
  </si>
  <si>
    <t>Эксплуатация и содержание имущества, находящегося в муниципальной собственности, арендованного недвижимого имущества</t>
  </si>
  <si>
    <t>0113</t>
  </si>
  <si>
    <t xml:space="preserve">Увеличение в чати местного бюджета связана с необходимостью оплатить расходы по решению суда в сумме 71000,00 руб. ООО"Авекс" за выполнение кадастровых работ, определение охранной зоны газопровода.                  </t>
  </si>
  <si>
    <t>Увеличение связано с необходимостью оплатиты судебных расходов по решению суда в сумме 15121,57 руб.</t>
  </si>
  <si>
    <t>Увеличение связано с выделением средств на оплату исполнительного сбора в пользу Брянской природоохранной прокуратуры по ликвидации и рекультивации полигона ТБО в сумме 37500,00 руб</t>
  </si>
  <si>
    <t>01 4 00 12510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</si>
  <si>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</si>
  <si>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0405</t>
  </si>
  <si>
    <t>Увеличение связано с внесением изменений в Закон Брянской области "Об областном бюджете на 2022 год и на плановый период 2023 и 2024г." № 44-З от 27.06.2022 года  в сумме 69 658,16 руб. по субвенции на отлов животных</t>
  </si>
  <si>
    <t>01 2 ZА L5990</t>
  </si>
  <si>
    <t>Подготовка проектов межевания земельных участков и проведение кадастровых работ</t>
  </si>
  <si>
    <t xml:space="preserve">Увеличение за счет выделения ИМБТ согласно Постановления Правительства Брянской области № 141-п от 18.04.2022 года. 2 544 000,30 руб. на проведение межевания земельных участков      </t>
  </si>
  <si>
    <t>01 4 00 18540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</si>
  <si>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</si>
  <si>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0408</t>
  </si>
  <si>
    <t>Увеличение связано с внесением изменений в Закон Брянской области "Об областном бюджете на 2022 год и на плановый период 2023 и 2024г." № 44-З от 27.06.2022 года  в сумме 355 000,00 руб. выделена субсидия на обеспечение безопастности объктов транспортной инфраструктуры</t>
  </si>
  <si>
    <t>Увеличение связано с необходимостью обеспечения оплаты коммунальных услуг в 2022 году по учреждениям культуры в сумме 448317,00 руб.</t>
  </si>
  <si>
    <t>01 1 00 82530</t>
  </si>
  <si>
    <t>Организация и проведение праздничных мероприятий</t>
  </si>
  <si>
    <t xml:space="preserve">Уменьшение для обеспечения софинансирование из средств местного бюджета  по субсидии на приобретение спортивной формы Рогнединской СШ в  сумме 2163,42 руб. </t>
  </si>
  <si>
    <t>01 4 00 16723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</si>
  <si>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прмиемным родителям)</t>
  </si>
  <si>
    <t>1004</t>
  </si>
  <si>
    <t>Изменения связаны с внесением изменений в Закон Брянской области "Об областном бюджете на 2022 год и на плановый период 2023 и 2024 годов" № 44-З от 27.06.2022г.                                                                                          Уменьшение в сумме-1 540 500,00 руб. субвенции на осуществление опеки и попечительства</t>
  </si>
  <si>
    <t>01 4 00 R0820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</si>
  <si>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</si>
  <si>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 xml:space="preserve">Изменения связаны с внесением изменений в Закон Брянской области "Об областном бюджете на 2022 год и на плановый период 2023 и 2024 годов" № 44-З от 27.06.2022г.                                                                                Увеличение в сумме 1 420 628,00 руб. обеспечение жильем для детей сирот;                                           </t>
  </si>
  <si>
    <t>01 4 00 80610</t>
  </si>
  <si>
    <t>Центры спортивной подготовки (сборные команды)</t>
  </si>
  <si>
    <t>1101</t>
  </si>
  <si>
    <t>Увеличение связано с необходимостью обеспечения оплаты коммунальных услуг в 2022 году по Рогнединской спортивной школе в сумме 127964,00 руб.</t>
  </si>
  <si>
    <t>Приобретение спортивной формы,    спортивного оборудования и инвентаря для муниципальных учреждений, осуществляющих спортивную подготовку и муниципальных образовательных организаций в сфере физической культуры и спорта</t>
  </si>
  <si>
    <t>01 4 00 S7690</t>
  </si>
  <si>
    <t>Увеличение связано с выделением из обл. бюджета средств на приобретение спортивной формы для Рогнединской СШ обл. бюджет 41105,00 руб. софинансирование из местного бюджета 2163,40 руб.</t>
  </si>
  <si>
    <t>Изменения связаны с внесением изменений в Закон Брянской области "Об областном бюджете на 2022 год и на плановый период 2023 и 2024 годов" № 44-З от 27.06.2022г.                                                                                          Уменьшение в сумме-1 000 000,00 руб. субвенции на осуществление опеки и попечительства</t>
  </si>
  <si>
    <t>Модернизация школьных столовых муниципальных общеобразовательных организаций Брянской области</t>
  </si>
  <si>
    <t>05 4 00 S4770</t>
  </si>
  <si>
    <t>Увеличение связано с выделением из обл. бюджета средств на модернизацию школьных столовых обл. бюджет 2546000,00 руб. софинансирование из местного бюджета 134 000,00 руб.</t>
  </si>
  <si>
    <t>05 4 00 80310</t>
  </si>
  <si>
    <t>Общеобразовательные организации</t>
  </si>
  <si>
    <t>уменьшение в сумме 69532,11 для обеспечения софинансирования на модернизацию школьных столовых за счет экономии по услугам связи</t>
  </si>
  <si>
    <t>Уменьшение связано с необходимостью обеспечить софинансирование на модернизацию школьных столовых-64467,89 руб. Уменьшение произведено за счет экономии предоставлению грантов бюджетным учреждениям дополнительного образования детей, в связи с отсутсвием потребности.</t>
  </si>
  <si>
    <t>05 4 00 55490</t>
  </si>
  <si>
    <t>0709</t>
  </si>
  <si>
    <t>211</t>
  </si>
  <si>
    <t>213</t>
  </si>
  <si>
    <t>Увеличение связано с выделением МБТ на поощрение муниципальных управленческих команд  согласно Постановления Правительства Брянской области № 277-п от 07.07.2022г., в том числе 213 - 6302,74 руб.</t>
  </si>
  <si>
    <t>Управление муниципальными финансами Рогнединского района (2022-2024 годы)</t>
  </si>
  <si>
    <t>005</t>
  </si>
  <si>
    <t>0106</t>
  </si>
  <si>
    <t>121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</si>
  <si>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277-п от 07.07.2022г., в том числе 211 - 20870,00уб.   </t>
  </si>
  <si>
    <t xml:space="preserve">Увеличение связано с выделением МБТ на поощрение муниципальных управленческих команд  согласно Постановления Правительства Брянской области № 277-п от 07.07.2022г., в том числе 211 -77160,00уб.   </t>
  </si>
  <si>
    <t>Увеличение связано с выделением МБТ на поощрение муниципальных управленческих команд  согласно Постановления Правительства Брянской области № 277-п от 07.07.2022г., в том числе 213 - 23302,32руб.</t>
  </si>
  <si>
    <t>Непрограммная деятельность</t>
  </si>
  <si>
    <t>70 0 00 83030</t>
  </si>
  <si>
    <t>Резервный фонд местной администрации</t>
  </si>
  <si>
    <t>0111</t>
  </si>
  <si>
    <t>870</t>
  </si>
  <si>
    <t>выделение средств на оплату исполнительного сбора в пользу Брянской природоохранной прокуратуры по ликвидации и рекультивации полигона ТБО</t>
  </si>
  <si>
    <t>Увеличение в связи с недостатком средств в первоначальном бюджете на оплату членского взноса в ассоциацию МО Брянской области в сумме 12000,00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</si>
</sst>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9" fontId="7" fillId="0" borderId="0" applyFont="0" applyFill="0" applyBorder="0" applyAlignment="0" applyProtection="0"/>
  </cellStyleXfs>
  <cellXfs count="4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 applyProtection="1">
      <alignment horizontal="right" vertical="center" shrinkToFit="1"/>
      <protection locked="0"/>
    </xf>
    <xf numFmtId="49" fontId="10" fillId="0" borderId="1" xfId="1" applyNumberFormat="1" applyFont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11" fillId="5" borderId="3" xfId="0" applyNumberFormat="1" applyFont="1" applyFill="1" applyBorder="1" applyAlignment="1">
      <alignment horizontal="center" vertical="center" wrapText="1"/>
    </xf>
    <xf numFmtId="49" fontId="11" fillId="5" borderId="4" xfId="0" applyNumberFormat="1" applyFont="1" applyFill="1" applyBorder="1" applyAlignment="1">
      <alignment horizontal="center" vertical="center" wrapText="1"/>
    </xf>
    <xf numFmtId="49" fontId="11" fillId="5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view="pageBreakPreview" topLeftCell="A31" zoomScale="94" zoomScaleNormal="115" zoomScaleSheetLayoutView="94" workbookViewId="0">
      <selection activeCell="I10" sqref="I10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30" t="s">
        <v>14</v>
      </c>
      <c r="B1" s="30"/>
      <c r="C1" s="30"/>
      <c r="D1" s="30"/>
      <c r="E1" s="30"/>
      <c r="F1" s="30"/>
      <c r="G1" s="30"/>
      <c r="H1" s="30"/>
      <c r="I1" s="30"/>
    </row>
    <row r="2" spans="1:9" x14ac:dyDescent="0.2">
      <c r="A2" s="43" t="s">
        <v>1</v>
      </c>
      <c r="B2" s="43" t="s">
        <v>2</v>
      </c>
      <c r="C2" s="43" t="s">
        <v>3</v>
      </c>
      <c r="D2" s="43" t="s">
        <v>4</v>
      </c>
      <c r="E2" s="43" t="s">
        <v>5</v>
      </c>
      <c r="F2" s="43" t="s">
        <v>8</v>
      </c>
      <c r="G2" s="43" t="s">
        <v>11</v>
      </c>
      <c r="H2" s="43" t="s">
        <v>12</v>
      </c>
      <c r="I2" s="43" t="s">
        <v>6</v>
      </c>
    </row>
    <row r="3" spans="1:9" x14ac:dyDescent="0.2">
      <c r="A3" s="43" t="s">
        <v>0</v>
      </c>
      <c r="B3" s="43" t="s">
        <v>0</v>
      </c>
      <c r="C3" s="43" t="s">
        <v>0</v>
      </c>
      <c r="D3" s="43" t="s">
        <v>0</v>
      </c>
      <c r="E3" s="43" t="s">
        <v>0</v>
      </c>
      <c r="F3" s="43" t="s">
        <v>0</v>
      </c>
      <c r="G3" s="43" t="s">
        <v>0</v>
      </c>
      <c r="H3" s="43" t="s">
        <v>0</v>
      </c>
      <c r="I3" s="43" t="s">
        <v>0</v>
      </c>
    </row>
    <row r="4" spans="1:9" x14ac:dyDescent="0.2">
      <c r="A4" s="43" t="s">
        <v>0</v>
      </c>
      <c r="B4" s="43" t="s">
        <v>0</v>
      </c>
      <c r="C4" s="43" t="s">
        <v>0</v>
      </c>
      <c r="D4" s="43" t="s">
        <v>0</v>
      </c>
      <c r="E4" s="43" t="s">
        <v>0</v>
      </c>
      <c r="F4" s="43" t="s">
        <v>0</v>
      </c>
      <c r="G4" s="43" t="s">
        <v>0</v>
      </c>
      <c r="H4" s="43" t="s">
        <v>0</v>
      </c>
      <c r="I4" s="43" t="s">
        <v>0</v>
      </c>
    </row>
    <row r="5" spans="1:9" ht="21.75" customHeight="1" x14ac:dyDescent="0.2">
      <c r="A5" s="31" t="s">
        <v>13</v>
      </c>
      <c r="B5" s="32"/>
      <c r="C5" s="32"/>
      <c r="D5" s="32"/>
      <c r="E5" s="32"/>
      <c r="F5" s="32"/>
      <c r="G5" s="32"/>
      <c r="H5" s="32"/>
      <c r="I5" s="33"/>
    </row>
    <row r="6" spans="1:9" ht="59.25" customHeight="1" x14ac:dyDescent="0.2">
      <c r="A6" s="2" t="s">
        <v>9</v>
      </c>
      <c r="B6" s="16" t="s">
        <v>26</v>
      </c>
      <c r="C6" s="14" t="s">
        <v>27</v>
      </c>
      <c r="D6" s="2" t="s">
        <v>28</v>
      </c>
      <c r="E6" s="3">
        <v>853</v>
      </c>
      <c r="F6" s="4">
        <v>12000</v>
      </c>
      <c r="G6" s="4">
        <v>0</v>
      </c>
      <c r="H6" s="4">
        <v>0</v>
      </c>
      <c r="I6" s="8" t="s">
        <v>96</v>
      </c>
    </row>
    <row r="7" spans="1:9" ht="62.25" customHeight="1" x14ac:dyDescent="0.2">
      <c r="A7" s="2" t="s">
        <v>9</v>
      </c>
      <c r="B7" s="17" t="s">
        <v>29</v>
      </c>
      <c r="C7" s="19" t="s">
        <v>30</v>
      </c>
      <c r="D7" s="2" t="s">
        <v>28</v>
      </c>
      <c r="E7" s="3">
        <v>121</v>
      </c>
      <c r="F7" s="4">
        <v>239787.18</v>
      </c>
      <c r="G7" s="4">
        <v>0</v>
      </c>
      <c r="H7" s="4">
        <v>0</v>
      </c>
      <c r="I7" s="8" t="s">
        <v>33</v>
      </c>
    </row>
    <row r="8" spans="1:9" ht="64.5" customHeight="1" x14ac:dyDescent="0.2">
      <c r="A8" s="2" t="s">
        <v>9</v>
      </c>
      <c r="B8" s="17" t="s">
        <v>29</v>
      </c>
      <c r="C8" s="19" t="s">
        <v>30</v>
      </c>
      <c r="D8" s="2" t="s">
        <v>28</v>
      </c>
      <c r="E8" s="2" t="s">
        <v>31</v>
      </c>
      <c r="F8" s="2" t="s">
        <v>32</v>
      </c>
      <c r="G8" s="20">
        <v>0</v>
      </c>
      <c r="H8" s="20">
        <v>0</v>
      </c>
      <c r="I8" s="8" t="s">
        <v>34</v>
      </c>
    </row>
    <row r="9" spans="1:9" ht="61.5" customHeight="1" x14ac:dyDescent="0.2">
      <c r="A9" s="2" t="s">
        <v>9</v>
      </c>
      <c r="B9" s="16" t="s">
        <v>35</v>
      </c>
      <c r="C9" s="19" t="s">
        <v>36</v>
      </c>
      <c r="D9" s="2" t="s">
        <v>37</v>
      </c>
      <c r="E9" s="3">
        <v>244</v>
      </c>
      <c r="F9" s="4">
        <v>71000</v>
      </c>
      <c r="G9" s="4">
        <v>0</v>
      </c>
      <c r="H9" s="4">
        <v>0</v>
      </c>
      <c r="I9" s="8" t="s">
        <v>38</v>
      </c>
    </row>
    <row r="10" spans="1:9" ht="57" customHeight="1" x14ac:dyDescent="0.2">
      <c r="A10" s="2" t="s">
        <v>9</v>
      </c>
      <c r="B10" s="16" t="s">
        <v>35</v>
      </c>
      <c r="C10" s="19" t="s">
        <v>36</v>
      </c>
      <c r="D10" s="2" t="s">
        <v>37</v>
      </c>
      <c r="E10" s="3">
        <v>831</v>
      </c>
      <c r="F10" s="4">
        <v>15121.57</v>
      </c>
      <c r="G10" s="4">
        <v>0</v>
      </c>
      <c r="H10" s="4">
        <v>0</v>
      </c>
      <c r="I10" s="8" t="s">
        <v>39</v>
      </c>
    </row>
    <row r="11" spans="1:9" ht="54.75" customHeight="1" x14ac:dyDescent="0.2">
      <c r="A11" s="2" t="s">
        <v>9</v>
      </c>
      <c r="B11" s="21" t="s">
        <v>35</v>
      </c>
      <c r="C11" s="22" t="s">
        <v>36</v>
      </c>
      <c r="D11" s="2" t="s">
        <v>37</v>
      </c>
      <c r="E11" s="3">
        <v>853</v>
      </c>
      <c r="F11" s="4">
        <v>37500</v>
      </c>
      <c r="G11" s="4">
        <v>0</v>
      </c>
      <c r="H11" s="4">
        <v>0</v>
      </c>
      <c r="I11" s="8" t="s">
        <v>40</v>
      </c>
    </row>
    <row r="12" spans="1:9" ht="142.5" customHeight="1" x14ac:dyDescent="0.2">
      <c r="A12" s="2" t="s">
        <v>9</v>
      </c>
      <c r="B12" s="3" t="s">
        <v>41</v>
      </c>
      <c r="C12" s="23" t="s">
        <v>42</v>
      </c>
      <c r="D12" s="2" t="s">
        <v>43</v>
      </c>
      <c r="E12" s="3">
        <v>244</v>
      </c>
      <c r="F12" s="4">
        <v>69658.16</v>
      </c>
      <c r="G12" s="4">
        <v>0</v>
      </c>
      <c r="H12" s="4">
        <v>0</v>
      </c>
      <c r="I12" s="8" t="s">
        <v>44</v>
      </c>
    </row>
    <row r="13" spans="1:9" ht="54.75" customHeight="1" x14ac:dyDescent="0.2">
      <c r="A13" s="2" t="s">
        <v>9</v>
      </c>
      <c r="B13" s="3" t="s">
        <v>45</v>
      </c>
      <c r="C13" s="23" t="s">
        <v>46</v>
      </c>
      <c r="D13" s="2" t="s">
        <v>43</v>
      </c>
      <c r="E13" s="3">
        <v>244</v>
      </c>
      <c r="F13" s="4">
        <v>2544000.2999999998</v>
      </c>
      <c r="G13" s="4">
        <v>0</v>
      </c>
      <c r="H13" s="4">
        <v>0</v>
      </c>
      <c r="I13" s="8" t="s">
        <v>47</v>
      </c>
    </row>
    <row r="14" spans="1:9" ht="76.5" customHeight="1" x14ac:dyDescent="0.2">
      <c r="A14" s="2" t="s">
        <v>9</v>
      </c>
      <c r="B14" s="3" t="s">
        <v>48</v>
      </c>
      <c r="C14" s="23" t="s">
        <v>49</v>
      </c>
      <c r="D14" s="2" t="s">
        <v>50</v>
      </c>
      <c r="E14" s="3">
        <v>244</v>
      </c>
      <c r="F14" s="4">
        <v>355000</v>
      </c>
      <c r="G14" s="4">
        <v>0</v>
      </c>
      <c r="H14" s="4">
        <v>0</v>
      </c>
      <c r="I14" s="8" t="s">
        <v>51</v>
      </c>
    </row>
    <row r="15" spans="1:9" ht="53.25" customHeight="1" x14ac:dyDescent="0.2">
      <c r="A15" s="2" t="s">
        <v>9</v>
      </c>
      <c r="B15" s="3" t="s">
        <v>20</v>
      </c>
      <c r="C15" s="23" t="s">
        <v>21</v>
      </c>
      <c r="D15" s="2" t="s">
        <v>19</v>
      </c>
      <c r="E15" s="3">
        <v>611</v>
      </c>
      <c r="F15" s="24">
        <v>448317</v>
      </c>
      <c r="G15" s="4">
        <v>0</v>
      </c>
      <c r="H15" s="4">
        <v>0</v>
      </c>
      <c r="I15" s="8" t="s">
        <v>52</v>
      </c>
    </row>
    <row r="16" spans="1:9" ht="70.5" customHeight="1" x14ac:dyDescent="0.2">
      <c r="A16" s="2" t="s">
        <v>9</v>
      </c>
      <c r="B16" s="3" t="s">
        <v>53</v>
      </c>
      <c r="C16" s="23" t="s">
        <v>54</v>
      </c>
      <c r="D16" s="2" t="s">
        <v>19</v>
      </c>
      <c r="E16" s="3">
        <v>244</v>
      </c>
      <c r="F16" s="25">
        <v>-2163.42</v>
      </c>
      <c r="G16" s="4">
        <v>0</v>
      </c>
      <c r="H16" s="4">
        <v>0</v>
      </c>
      <c r="I16" s="8" t="s">
        <v>55</v>
      </c>
    </row>
    <row r="17" spans="1:9" ht="108.75" customHeight="1" x14ac:dyDescent="0.2">
      <c r="A17" s="2" t="s">
        <v>9</v>
      </c>
      <c r="B17" s="3" t="s">
        <v>56</v>
      </c>
      <c r="C17" s="23" t="s">
        <v>57</v>
      </c>
      <c r="D17" s="2" t="s">
        <v>58</v>
      </c>
      <c r="E17" s="3">
        <v>313</v>
      </c>
      <c r="F17" s="25">
        <v>-1540500</v>
      </c>
      <c r="G17" s="4">
        <v>0</v>
      </c>
      <c r="H17" s="4">
        <v>0</v>
      </c>
      <c r="I17" s="8" t="s">
        <v>59</v>
      </c>
    </row>
    <row r="18" spans="1:9" ht="108.75" customHeight="1" x14ac:dyDescent="0.2">
      <c r="A18" s="2" t="s">
        <v>9</v>
      </c>
      <c r="B18" s="3" t="s">
        <v>56</v>
      </c>
      <c r="C18" s="23" t="s">
        <v>57</v>
      </c>
      <c r="D18" s="2" t="s">
        <v>58</v>
      </c>
      <c r="E18" s="3">
        <v>323</v>
      </c>
      <c r="F18" s="25">
        <v>-1000000</v>
      </c>
      <c r="G18" s="4">
        <v>0</v>
      </c>
      <c r="H18" s="4">
        <v>0</v>
      </c>
      <c r="I18" s="8" t="s">
        <v>70</v>
      </c>
    </row>
    <row r="19" spans="1:9" ht="87.75" customHeight="1" x14ac:dyDescent="0.2">
      <c r="A19" s="2" t="s">
        <v>9</v>
      </c>
      <c r="B19" s="3" t="s">
        <v>60</v>
      </c>
      <c r="C19" s="23" t="s">
        <v>61</v>
      </c>
      <c r="D19" s="2" t="s">
        <v>58</v>
      </c>
      <c r="E19" s="3">
        <v>412</v>
      </c>
      <c r="F19" s="25">
        <v>1420628</v>
      </c>
      <c r="G19" s="4">
        <v>0</v>
      </c>
      <c r="H19" s="4">
        <v>0</v>
      </c>
      <c r="I19" s="26" t="s">
        <v>62</v>
      </c>
    </row>
    <row r="20" spans="1:9" ht="59.25" customHeight="1" x14ac:dyDescent="0.2">
      <c r="A20" s="2" t="s">
        <v>9</v>
      </c>
      <c r="B20" s="3" t="s">
        <v>63</v>
      </c>
      <c r="C20" s="23" t="s">
        <v>64</v>
      </c>
      <c r="D20" s="2" t="s">
        <v>65</v>
      </c>
      <c r="E20" s="3">
        <v>611</v>
      </c>
      <c r="F20" s="25">
        <v>127964</v>
      </c>
      <c r="G20" s="4">
        <v>0</v>
      </c>
      <c r="H20" s="4">
        <v>0</v>
      </c>
      <c r="I20" s="8" t="s">
        <v>66</v>
      </c>
    </row>
    <row r="21" spans="1:9" ht="105" customHeight="1" x14ac:dyDescent="0.2">
      <c r="A21" s="2" t="s">
        <v>9</v>
      </c>
      <c r="B21" s="3" t="s">
        <v>68</v>
      </c>
      <c r="C21" s="23" t="s">
        <v>67</v>
      </c>
      <c r="D21" s="2" t="s">
        <v>65</v>
      </c>
      <c r="E21" s="3">
        <v>612</v>
      </c>
      <c r="F21" s="25">
        <v>43268.42</v>
      </c>
      <c r="G21" s="4">
        <v>0</v>
      </c>
      <c r="H21" s="4">
        <v>0</v>
      </c>
      <c r="I21" s="8" t="s">
        <v>69</v>
      </c>
    </row>
    <row r="22" spans="1:9" ht="0.75" customHeight="1" x14ac:dyDescent="0.2">
      <c r="A22" s="2"/>
      <c r="B22" s="3"/>
      <c r="C22" s="23"/>
      <c r="D22" s="2"/>
      <c r="E22" s="3"/>
      <c r="F22" s="4"/>
      <c r="G22" s="4"/>
      <c r="H22" s="4"/>
      <c r="I22" s="8"/>
    </row>
    <row r="23" spans="1:9" ht="21.75" customHeight="1" x14ac:dyDescent="0.2">
      <c r="A23" s="34" t="s">
        <v>10</v>
      </c>
      <c r="B23" s="34"/>
      <c r="C23" s="34"/>
      <c r="D23" s="34"/>
      <c r="E23" s="34"/>
      <c r="F23" s="27">
        <f>SUM(F6+F7+F8+F9+F10+F11+F12+F13+F14+F15+F16+F17+F18+F19+F20+F21)</f>
        <v>2913996.9699999997</v>
      </c>
      <c r="G23" s="5">
        <f>G6+G7+G9+G8+G10+G11</f>
        <v>0</v>
      </c>
      <c r="H23" s="5">
        <f>H6+H7+H9+H8+H10+H11</f>
        <v>0</v>
      </c>
      <c r="I23" s="13" t="s">
        <v>0</v>
      </c>
    </row>
    <row r="24" spans="1:9" ht="39" customHeight="1" x14ac:dyDescent="0.2">
      <c r="A24" s="35" t="s">
        <v>15</v>
      </c>
      <c r="B24" s="36"/>
      <c r="C24" s="36"/>
      <c r="D24" s="36"/>
      <c r="E24" s="36"/>
      <c r="F24" s="36"/>
      <c r="G24" s="36"/>
      <c r="H24" s="36"/>
      <c r="I24" s="37"/>
    </row>
    <row r="25" spans="1:9" ht="31.5" hidden="1" customHeight="1" x14ac:dyDescent="0.2">
      <c r="A25" s="9"/>
      <c r="B25" s="2"/>
      <c r="C25" s="10"/>
      <c r="D25" s="2"/>
      <c r="E25" s="2"/>
      <c r="F25" s="4"/>
      <c r="G25" s="11"/>
      <c r="H25" s="11"/>
      <c r="I25" s="8"/>
    </row>
    <row r="26" spans="1:9" ht="66" customHeight="1" x14ac:dyDescent="0.2">
      <c r="A26" s="9" t="s">
        <v>16</v>
      </c>
      <c r="B26" s="2" t="s">
        <v>72</v>
      </c>
      <c r="C26" s="12" t="s">
        <v>71</v>
      </c>
      <c r="D26" s="2" t="s">
        <v>17</v>
      </c>
      <c r="E26" s="2" t="s">
        <v>18</v>
      </c>
      <c r="F26" s="4">
        <v>2680000</v>
      </c>
      <c r="G26" s="4">
        <v>0</v>
      </c>
      <c r="H26" s="4">
        <v>0</v>
      </c>
      <c r="I26" s="8" t="s">
        <v>73</v>
      </c>
    </row>
    <row r="27" spans="1:9" ht="55.5" customHeight="1" x14ac:dyDescent="0.2">
      <c r="A27" s="9" t="s">
        <v>16</v>
      </c>
      <c r="B27" s="2" t="s">
        <v>74</v>
      </c>
      <c r="C27" s="12" t="s">
        <v>75</v>
      </c>
      <c r="D27" s="2" t="s">
        <v>17</v>
      </c>
      <c r="E27" s="2" t="s">
        <v>18</v>
      </c>
      <c r="F27" s="4">
        <v>-69532.11</v>
      </c>
      <c r="G27" s="4">
        <v>0</v>
      </c>
      <c r="H27" s="4">
        <v>0</v>
      </c>
      <c r="I27" s="8" t="s">
        <v>76</v>
      </c>
    </row>
    <row r="28" spans="1:9" ht="93.75" customHeight="1" x14ac:dyDescent="0.2">
      <c r="A28" s="9" t="s">
        <v>16</v>
      </c>
      <c r="B28" s="2" t="s">
        <v>22</v>
      </c>
      <c r="C28" s="18" t="s">
        <v>25</v>
      </c>
      <c r="D28" s="2" t="s">
        <v>23</v>
      </c>
      <c r="E28" s="2" t="s">
        <v>24</v>
      </c>
      <c r="F28" s="4">
        <v>-64467.89</v>
      </c>
      <c r="G28" s="4">
        <v>0</v>
      </c>
      <c r="H28" s="4">
        <v>0</v>
      </c>
      <c r="I28" s="8" t="s">
        <v>77</v>
      </c>
    </row>
    <row r="29" spans="1:9" ht="93.75" customHeight="1" x14ac:dyDescent="0.2">
      <c r="A29" s="9" t="s">
        <v>16</v>
      </c>
      <c r="B29" s="2" t="s">
        <v>78</v>
      </c>
      <c r="C29" s="18" t="s">
        <v>30</v>
      </c>
      <c r="D29" s="2" t="s">
        <v>79</v>
      </c>
      <c r="E29" s="2" t="s">
        <v>80</v>
      </c>
      <c r="F29" s="4">
        <v>20870</v>
      </c>
      <c r="G29" s="4">
        <v>0</v>
      </c>
      <c r="H29" s="4">
        <v>0</v>
      </c>
      <c r="I29" s="8" t="s">
        <v>87</v>
      </c>
    </row>
    <row r="30" spans="1:9" ht="90.75" customHeight="1" x14ac:dyDescent="0.2">
      <c r="A30" s="9" t="s">
        <v>16</v>
      </c>
      <c r="B30" s="2" t="s">
        <v>78</v>
      </c>
      <c r="C30" s="28" t="s">
        <v>30</v>
      </c>
      <c r="D30" s="2" t="s">
        <v>79</v>
      </c>
      <c r="E30" s="2" t="s">
        <v>81</v>
      </c>
      <c r="F30" s="4">
        <v>6302.74</v>
      </c>
      <c r="G30" s="4">
        <v>0</v>
      </c>
      <c r="H30" s="4">
        <v>0</v>
      </c>
      <c r="I30" s="8" t="s">
        <v>82</v>
      </c>
    </row>
    <row r="31" spans="1:9" ht="25.5" customHeight="1" x14ac:dyDescent="0.2">
      <c r="A31" s="34" t="s">
        <v>10</v>
      </c>
      <c r="B31" s="34"/>
      <c r="C31" s="34"/>
      <c r="D31" s="34"/>
      <c r="E31" s="34"/>
      <c r="F31" s="27">
        <f>SUM(F26:F30)</f>
        <v>2573172.7400000002</v>
      </c>
      <c r="G31" s="5">
        <f>G14+G15+G17+G16+G18+G19</f>
        <v>0</v>
      </c>
      <c r="H31" s="5">
        <f>H14+H15+H17+H16+H18+H19</f>
        <v>0</v>
      </c>
      <c r="I31" s="15" t="s">
        <v>0</v>
      </c>
    </row>
    <row r="32" spans="1:9" ht="24" customHeight="1" x14ac:dyDescent="0.2">
      <c r="A32" s="39" t="s">
        <v>83</v>
      </c>
      <c r="B32" s="40"/>
      <c r="C32" s="40"/>
      <c r="D32" s="40"/>
      <c r="E32" s="40"/>
      <c r="F32" s="40"/>
      <c r="G32" s="40"/>
      <c r="H32" s="40"/>
      <c r="I32" s="41"/>
    </row>
    <row r="33" spans="1:9" ht="63.75" customHeight="1" x14ac:dyDescent="0.2">
      <c r="A33" s="9" t="s">
        <v>84</v>
      </c>
      <c r="B33" s="2" t="s">
        <v>78</v>
      </c>
      <c r="C33" s="29" t="s">
        <v>30</v>
      </c>
      <c r="D33" s="2" t="s">
        <v>85</v>
      </c>
      <c r="E33" s="2" t="s">
        <v>86</v>
      </c>
      <c r="F33" s="4">
        <v>77160</v>
      </c>
      <c r="G33" s="4">
        <v>0</v>
      </c>
      <c r="H33" s="4">
        <v>0</v>
      </c>
      <c r="I33" s="8" t="s">
        <v>88</v>
      </c>
    </row>
    <row r="34" spans="1:9" ht="56.25" customHeight="1" x14ac:dyDescent="0.2">
      <c r="A34" s="9" t="s">
        <v>84</v>
      </c>
      <c r="B34" s="2" t="s">
        <v>78</v>
      </c>
      <c r="C34" s="29" t="s">
        <v>30</v>
      </c>
      <c r="D34" s="2" t="s">
        <v>85</v>
      </c>
      <c r="E34" s="2" t="s">
        <v>31</v>
      </c>
      <c r="F34" s="4">
        <v>23302.32</v>
      </c>
      <c r="G34" s="4">
        <v>0</v>
      </c>
      <c r="H34" s="4">
        <v>0</v>
      </c>
      <c r="I34" s="8" t="s">
        <v>89</v>
      </c>
    </row>
    <row r="35" spans="1:9" ht="22.5" customHeight="1" x14ac:dyDescent="0.2">
      <c r="A35" s="34" t="s">
        <v>10</v>
      </c>
      <c r="B35" s="34"/>
      <c r="C35" s="34"/>
      <c r="D35" s="34"/>
      <c r="E35" s="34"/>
      <c r="F35" s="27">
        <f>F33+F34</f>
        <v>100462.32</v>
      </c>
      <c r="G35" s="5">
        <f>G18+G19+G21+G20+G22+G23</f>
        <v>0</v>
      </c>
      <c r="H35" s="5">
        <f>H18+H19+H21+H20+H22+H23</f>
        <v>0</v>
      </c>
      <c r="I35" s="15" t="s">
        <v>0</v>
      </c>
    </row>
    <row r="36" spans="1:9" ht="24" customHeight="1" x14ac:dyDescent="0.2">
      <c r="A36" s="39" t="s">
        <v>90</v>
      </c>
      <c r="B36" s="40"/>
      <c r="C36" s="40"/>
      <c r="D36" s="40"/>
      <c r="E36" s="40"/>
      <c r="F36" s="40"/>
      <c r="G36" s="40"/>
      <c r="H36" s="40"/>
      <c r="I36" s="41"/>
    </row>
    <row r="37" spans="1:9" ht="58.5" customHeight="1" x14ac:dyDescent="0.2">
      <c r="A37" s="9" t="s">
        <v>84</v>
      </c>
      <c r="B37" s="2" t="s">
        <v>91</v>
      </c>
      <c r="C37" s="29" t="s">
        <v>92</v>
      </c>
      <c r="D37" s="2" t="s">
        <v>93</v>
      </c>
      <c r="E37" s="2" t="s">
        <v>94</v>
      </c>
      <c r="F37" s="4">
        <v>-37500</v>
      </c>
      <c r="G37" s="4">
        <v>0</v>
      </c>
      <c r="H37" s="4">
        <v>0</v>
      </c>
      <c r="I37" s="8" t="s">
        <v>95</v>
      </c>
    </row>
    <row r="38" spans="1:9" ht="53.25" hidden="1" customHeight="1" x14ac:dyDescent="0.2">
      <c r="A38" s="9"/>
      <c r="B38" s="2"/>
      <c r="C38" s="29"/>
      <c r="D38" s="2"/>
      <c r="E38" s="2"/>
      <c r="F38" s="4"/>
      <c r="G38" s="4"/>
      <c r="H38" s="4"/>
      <c r="I38" s="8"/>
    </row>
    <row r="39" spans="1:9" ht="22.5" customHeight="1" x14ac:dyDescent="0.2">
      <c r="A39" s="38"/>
      <c r="B39" s="38"/>
      <c r="C39" s="38"/>
      <c r="D39" s="38"/>
      <c r="E39" s="38"/>
      <c r="F39" s="5">
        <f>F37</f>
        <v>-37500</v>
      </c>
      <c r="G39" s="5"/>
      <c r="H39" s="5"/>
      <c r="I39" s="6"/>
    </row>
    <row r="40" spans="1:9" ht="21.75" customHeight="1" x14ac:dyDescent="0.2">
      <c r="A40" s="42" t="s">
        <v>7</v>
      </c>
      <c r="B40" s="42"/>
      <c r="C40" s="42"/>
      <c r="D40" s="42"/>
      <c r="E40" s="42"/>
      <c r="F40" s="7">
        <f>F23+F31+F39+F35</f>
        <v>5550132.0300000003</v>
      </c>
      <c r="G40" s="7">
        <v>0</v>
      </c>
      <c r="H40" s="7">
        <f>H23</f>
        <v>0</v>
      </c>
      <c r="I40" s="3" t="s">
        <v>0</v>
      </c>
    </row>
  </sheetData>
  <autoFilter ref="A4:I40"/>
  <mergeCells count="19">
    <mergeCell ref="A40:E40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1:I1"/>
    <mergeCell ref="A5:I5"/>
    <mergeCell ref="A23:E23"/>
    <mergeCell ref="A24:I24"/>
    <mergeCell ref="A39:E39"/>
    <mergeCell ref="A31:E31"/>
    <mergeCell ref="A32:I32"/>
    <mergeCell ref="A35:E35"/>
    <mergeCell ref="A36:I36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2022-08-08T07:47:37Z</dcterms:modified>
</cp:coreProperties>
</file>