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4525"/>
</workbook>
</file>

<file path=xl/calcChain.xml><?xml version="1.0" encoding="utf-8"?>
<calcChain xmlns="http://schemas.openxmlformats.org/spreadsheetml/2006/main">
  <c r="H6" i="4" l="1"/>
  <c r="G8" i="4" l="1"/>
  <c r="G7" i="4"/>
  <c r="G6" i="4"/>
  <c r="G5" i="4"/>
  <c r="H8" i="4"/>
  <c r="H7" i="4"/>
  <c r="H5" i="4"/>
  <c r="J8" i="4" l="1"/>
  <c r="J7" i="4"/>
  <c r="J6" i="4"/>
  <c r="J5" i="4"/>
  <c r="I8" i="4"/>
  <c r="I7" i="4"/>
  <c r="I6" i="4"/>
  <c r="I5" i="4"/>
  <c r="C9" i="4" l="1"/>
  <c r="L9" i="4" l="1"/>
  <c r="K9" i="4"/>
  <c r="F9" i="4"/>
  <c r="E9" i="4"/>
  <c r="D9" i="4"/>
  <c r="G9" i="4" l="1"/>
  <c r="H9" i="4"/>
  <c r="J9" i="4"/>
  <c r="I9" i="4"/>
</calcChain>
</file>

<file path=xl/sharedStrings.xml><?xml version="1.0" encoding="utf-8"?>
<sst xmlns="http://schemas.openxmlformats.org/spreadsheetml/2006/main" count="23" uniqueCount="23">
  <si>
    <t>рублей</t>
  </si>
  <si>
    <t>Наименование</t>
  </si>
  <si>
    <t>2022 год</t>
  </si>
  <si>
    <t>2023 год</t>
  </si>
  <si>
    <t>2024 год</t>
  </si>
  <si>
    <t>ИТОГО:</t>
  </si>
  <si>
    <t>2021 год (первоначальный)</t>
  </si>
  <si>
    <t>70</t>
  </si>
  <si>
    <t>2021 год оценка</t>
  </si>
  <si>
    <t>2020 год (факт)</t>
  </si>
  <si>
    <t>2022 - 2020</t>
  </si>
  <si>
    <t>2022 / 2020</t>
  </si>
  <si>
    <t>2022 - 2021
(оценка)</t>
  </si>
  <si>
    <t>2022 / 2021
(оценка)</t>
  </si>
  <si>
    <t>Анализ изменения бюджета Рогнединского муниципального района по программной структуре в 2021 - 2024 годах</t>
  </si>
  <si>
    <t>МП</t>
  </si>
  <si>
    <t>01</t>
  </si>
  <si>
    <t>05</t>
  </si>
  <si>
    <t>06</t>
  </si>
  <si>
    <t xml:space="preserve">РЕАЛИЗАЦИЯ ПОЛНОМОЧИЙ ОРГАНА ИСПОЛНИТЕЛЬНОЙ ВЛАСТИ МЕСТНОГО САМОУПРАВЛЕНИЯ РОГНЕДИНСКОГО РАЙОНА </t>
  </si>
  <si>
    <t xml:space="preserve">РАЗВИТИЕ ОБРАЗОВАНИЯ РОГНЕДИНСКОГО РАЙОНА </t>
  </si>
  <si>
    <t xml:space="preserve">УПРАВЛЕНИЕ МУНИЦИПАЛЬНЫМИ ФИНАНСАМИ РОГНЕДИНСКОГО РАЙОНА </t>
  </si>
  <si>
    <t xml:space="preserve">НЕПРОГРАММНАЯ ДЕЯТЕЛЬНОСТЬ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</si>
</sst>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right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zoomScale="85" zoomScaleNormal="85" workbookViewId="0">
      <pane ySplit="4" topLeftCell="A5" activePane="bottomLeft" state="frozen"/>
      <selection pane="bottomLeft" activeCell="H6" sqref="H6"/>
    </sheetView>
  </sheetViews>
  <sheetFormatPr defaultRowHeight="14.25" x14ac:dyDescent="0.2"/>
  <cols>
    <col min="1" max="1" width="46" style="1" customWidth="1"/>
    <col min="2" max="2" width="12.5" style="1" customWidth="1"/>
    <col min="3" max="6" width="25" style="1" customWidth="1"/>
    <col min="7" max="10" width="21.83203125" style="1" customWidth="1"/>
    <col min="11" max="11" width="25.5" style="1" customWidth="1"/>
    <col min="12" max="12" width="26.1640625" style="1" customWidth="1"/>
    <col min="13" max="16384" width="9.33203125" style="1"/>
  </cols>
  <sheetData>
    <row r="1" spans="1:12" ht="32.25" customHeight="1" x14ac:dyDescent="0.2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5" customHeight="1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56.25" customHeight="1" x14ac:dyDescent="0.2">
      <c r="A3" s="4" t="s">
        <v>1</v>
      </c>
      <c r="B3" s="4" t="s">
        <v>15</v>
      </c>
      <c r="C3" s="15" t="s">
        <v>9</v>
      </c>
      <c r="D3" s="17" t="s">
        <v>6</v>
      </c>
      <c r="E3" s="16" t="s">
        <v>8</v>
      </c>
      <c r="F3" s="19" t="s">
        <v>2</v>
      </c>
      <c r="G3" s="14" t="s">
        <v>10</v>
      </c>
      <c r="H3" s="20" t="s">
        <v>11</v>
      </c>
      <c r="I3" s="14" t="s">
        <v>12</v>
      </c>
      <c r="J3" s="18" t="s">
        <v>13</v>
      </c>
      <c r="K3" s="16" t="s">
        <v>3</v>
      </c>
      <c r="L3" s="21" t="s">
        <v>4</v>
      </c>
    </row>
    <row r="4" spans="1:12" ht="14.25" customHeight="1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2" ht="80.25" customHeight="1" x14ac:dyDescent="0.2">
      <c r="A5" s="2" t="s">
        <v>19</v>
      </c>
      <c r="B5" s="5" t="s">
        <v>16</v>
      </c>
      <c r="C5" s="6">
        <v>64571826.520000003</v>
      </c>
      <c r="D5" s="7">
        <v>75222116.849999994</v>
      </c>
      <c r="E5" s="7">
        <v>88407612.969999999</v>
      </c>
      <c r="F5" s="7">
        <v>73203199.450000003</v>
      </c>
      <c r="G5" s="7">
        <f>F5-C5</f>
        <v>8631372.9299999997</v>
      </c>
      <c r="H5" s="8">
        <f>IFERROR(F5/C5,"-")</f>
        <v>1.1336708808651492</v>
      </c>
      <c r="I5" s="9">
        <f>F5-E5</f>
        <v>-15204413.519999996</v>
      </c>
      <c r="J5" s="8">
        <f>IFERROR(F5/E5,"-")</f>
        <v>0.82801918285974507</v>
      </c>
      <c r="K5" s="7">
        <v>65049657.880000003</v>
      </c>
      <c r="L5" s="7">
        <v>62078883.450000003</v>
      </c>
    </row>
    <row r="6" spans="1:12" ht="45" customHeight="1" x14ac:dyDescent="0.2">
      <c r="A6" s="2" t="s">
        <v>20</v>
      </c>
      <c r="B6" s="10" t="s">
        <v>17</v>
      </c>
      <c r="C6" s="6">
        <v>94496944.180000007</v>
      </c>
      <c r="D6" s="7">
        <v>95210774.790000007</v>
      </c>
      <c r="E6" s="7">
        <v>110094915.13</v>
      </c>
      <c r="F6" s="7">
        <v>104803990.95</v>
      </c>
      <c r="G6" s="7">
        <f t="shared" ref="G6:G9" si="0">F6-C6</f>
        <v>10307046.769999996</v>
      </c>
      <c r="H6" s="8">
        <f>IFERROR(F6/C6,"-")</f>
        <v>1.1090728050461283</v>
      </c>
      <c r="I6" s="9">
        <f t="shared" ref="I6:I9" si="1">F6-E6</f>
        <v>-5290924.1799999923</v>
      </c>
      <c r="J6" s="8">
        <f t="shared" ref="J6:J8" si="2">IFERROR(F6/E6,"-")</f>
        <v>0.95194215669495297</v>
      </c>
      <c r="K6" s="7">
        <v>78026156.519999996</v>
      </c>
      <c r="L6" s="7">
        <v>77329011.950000003</v>
      </c>
    </row>
    <row r="7" spans="1:12" ht="63" x14ac:dyDescent="0.2">
      <c r="A7" s="3" t="s">
        <v>21</v>
      </c>
      <c r="B7" s="5" t="s">
        <v>18</v>
      </c>
      <c r="C7" s="6">
        <v>10853105.449999999</v>
      </c>
      <c r="D7" s="7">
        <v>8675300</v>
      </c>
      <c r="E7" s="7">
        <v>11622562.93</v>
      </c>
      <c r="F7" s="7">
        <v>8788027</v>
      </c>
      <c r="G7" s="7">
        <f t="shared" si="0"/>
        <v>-2065078.4499999993</v>
      </c>
      <c r="H7" s="8">
        <f t="shared" ref="H7:H9" si="3">IFERROR(F7/C7,"-")</f>
        <v>0.80972464890221818</v>
      </c>
      <c r="I7" s="9">
        <f t="shared" si="1"/>
        <v>-2834535.9299999997</v>
      </c>
      <c r="J7" s="8">
        <f t="shared" si="2"/>
        <v>0.75611782469393785</v>
      </c>
      <c r="K7" s="7">
        <v>6607223</v>
      </c>
      <c r="L7" s="7">
        <v>6779715</v>
      </c>
    </row>
    <row r="8" spans="1:12" ht="33" customHeight="1" x14ac:dyDescent="0.2">
      <c r="A8" s="2" t="s">
        <v>22</v>
      </c>
      <c r="B8" s="4" t="s">
        <v>7</v>
      </c>
      <c r="C8" s="6">
        <v>1252477.1100000001</v>
      </c>
      <c r="D8" s="7">
        <v>1414260</v>
      </c>
      <c r="E8" s="7">
        <v>1264260</v>
      </c>
      <c r="F8" s="7">
        <v>1320610</v>
      </c>
      <c r="G8" s="7">
        <f t="shared" si="0"/>
        <v>68132.889999999898</v>
      </c>
      <c r="H8" s="8">
        <f t="shared" si="3"/>
        <v>1.054398511123289</v>
      </c>
      <c r="I8" s="9">
        <f t="shared" si="1"/>
        <v>56350</v>
      </c>
      <c r="J8" s="8">
        <f t="shared" si="2"/>
        <v>1.0445715280084793</v>
      </c>
      <c r="K8" s="7">
        <v>2474478</v>
      </c>
      <c r="L8" s="7">
        <v>3828729</v>
      </c>
    </row>
    <row r="9" spans="1:12" ht="25.5" customHeight="1" x14ac:dyDescent="0.2">
      <c r="A9" s="24" t="s">
        <v>5</v>
      </c>
      <c r="B9" s="25"/>
      <c r="C9" s="11">
        <f>SUM(C5:C8)</f>
        <v>171174353.26000002</v>
      </c>
      <c r="D9" s="11">
        <f>SUM(D5:D8)</f>
        <v>180522451.63999999</v>
      </c>
      <c r="E9" s="11">
        <f>SUM(E5:E8)</f>
        <v>211389351.03</v>
      </c>
      <c r="F9" s="11">
        <f>SUM(F5:F8)</f>
        <v>188115827.40000001</v>
      </c>
      <c r="G9" s="11">
        <f t="shared" si="0"/>
        <v>16941474.139999986</v>
      </c>
      <c r="H9" s="12">
        <f t="shared" si="3"/>
        <v>1.0989720353391215</v>
      </c>
      <c r="I9" s="13">
        <f t="shared" si="1"/>
        <v>-23273523.629999995</v>
      </c>
      <c r="J9" s="12">
        <f>IFERROR(F9/E9,"-")</f>
        <v>0.88990210000362291</v>
      </c>
      <c r="K9" s="11">
        <f>SUM(K5:K8)</f>
        <v>152157515.40000001</v>
      </c>
      <c r="L9" s="11">
        <f>SUM(L5:L8)</f>
        <v>150016339.40000001</v>
      </c>
    </row>
  </sheetData>
  <autoFilter ref="A4:L4"/>
  <mergeCells count="3">
    <mergeCell ref="A1:L1"/>
    <mergeCell ref="A2:L2"/>
    <mergeCell ref="A9:B9"/>
  </mergeCells>
  <conditionalFormatting sqref="H5:H8">
    <cfRule type="colorScale" priority="10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8">
    <cfRule type="colorScale" priority="12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2021-11-12T05:24:54Z</dcterms:modified>
</cp:coreProperties>
</file>