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E23" i="1" l="1"/>
  <c r="D22" i="1"/>
  <c r="E22" i="1" s="1"/>
  <c r="D17" i="1" l="1"/>
  <c r="E17" i="1" s="1"/>
  <c r="D82" i="1"/>
  <c r="F82" i="1"/>
  <c r="G82" i="1"/>
  <c r="H82" i="1"/>
  <c r="I82" i="1"/>
  <c r="J82" i="1"/>
  <c r="K82" i="1"/>
  <c r="D74" i="1"/>
  <c r="F74" i="1"/>
  <c r="G74" i="1"/>
  <c r="I74" i="1"/>
  <c r="J74" i="1"/>
  <c r="F69" i="1"/>
  <c r="F95" i="1" s="1"/>
  <c r="I69" i="1"/>
  <c r="I95" i="1" s="1"/>
  <c r="J69" i="1"/>
  <c r="J95" i="1" s="1"/>
  <c r="K69" i="1"/>
  <c r="K95" i="1" s="1"/>
  <c r="H78" i="1"/>
  <c r="K76" i="1"/>
  <c r="K74" i="1" s="1"/>
  <c r="C74" i="1"/>
  <c r="E78" i="1"/>
  <c r="E76" i="1"/>
  <c r="C82" i="1"/>
  <c r="C70" i="1" s="1"/>
  <c r="E75" i="1" l="1"/>
  <c r="G70" i="1" l="1"/>
  <c r="G69" i="1" s="1"/>
  <c r="G95" i="1" s="1"/>
  <c r="D70" i="1"/>
  <c r="C69" i="1"/>
  <c r="C95" i="1" s="1"/>
  <c r="H81" i="1"/>
  <c r="H74" i="1" s="1"/>
  <c r="E81" i="1"/>
  <c r="E74" i="1" s="1"/>
  <c r="E83" i="1"/>
  <c r="E87" i="1"/>
  <c r="E82" i="1" l="1"/>
  <c r="E70" i="1"/>
  <c r="D69" i="1"/>
  <c r="D95" i="1" s="1"/>
  <c r="H70" i="1"/>
  <c r="H69" i="1" s="1"/>
  <c r="H95" i="1" s="1"/>
  <c r="E93" i="1"/>
  <c r="E94" i="1"/>
  <c r="E92" i="1"/>
  <c r="E69" i="1" l="1"/>
  <c r="E95" i="1" s="1"/>
</calcChain>
</file>

<file path=xl/sharedStrings.xml><?xml version="1.0" encoding="utf-8"?>
<sst xmlns="http://schemas.openxmlformats.org/spreadsheetml/2006/main" count="209" uniqueCount="197">
  <si>
    <t/>
  </si>
  <si>
    <t>рублей</t>
  </si>
  <si>
    <t>Код бюджетной классификации</t>
  </si>
  <si>
    <t>Наименование</t>
  </si>
  <si>
    <t>2021 год</t>
  </si>
  <si>
    <t>2022 год</t>
  </si>
  <si>
    <t>2023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</si>
  <si>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</si>
  <si>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</si>
  <si>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</si>
  <si>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</si>
  <si>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</si>
  <si>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</si>
  <si>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</si>
  <si>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</si>
  <si>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</si>
  <si>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</si>
  <si>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</si>
  <si>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</si>
  <si>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</si>
  <si>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</si>
  <si>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</si>
  <si>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</si>
  <si>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</si>
  <si>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</si>
  <si>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</si>
  <si>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</si>
  <si>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</si>
  <si>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</si>
  <si>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</si>
  <si>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</si>
  <si>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</si>
  <si>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</si>
  <si>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</si>
  <si>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</si>
  <si>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</si>
  <si>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</si>
  <si>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</si>
  <si>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</si>
  <si>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</si>
  <si>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</si>
  <si>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</si>
  <si>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</si>
  <si>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1 05 02000 00 0000 110</t>
  </si>
  <si>
    <t>Единый налог на вмененный доход для отдельных видов деятельности</t>
  </si>
  <si>
    <t>1 05 02010 02 0000 110</t>
  </si>
  <si>
    <t>1 05 03000 00 0000 110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</si>
  <si>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</si>
  <si>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</si>
  <si>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</si>
  <si>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</si>
  <si>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</si>
  <si>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</si>
  <si>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</si>
  <si>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</si>
  <si>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</si>
  <si>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</si>
  <si>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</si>
  <si>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</si>
  <si>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</si>
  <si>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</si>
  <si>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</si>
  <si>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</si>
  <si>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</si>
  <si>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</si>
  <si>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</si>
  <si>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</si>
  <si>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</si>
  <si>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</si>
  <si>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</si>
  <si>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</si>
  <si>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</si>
  <si>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</si>
  <si>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</si>
  <si>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</si>
  <si>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</si>
  <si>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</si>
  <si>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</si>
  <si>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</si>
  <si>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</si>
  <si>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</si>
  <si>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</si>
  <si>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</si>
  <si>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</si>
  <si>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</si>
  <si>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</si>
  <si>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</si>
  <si>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</si>
  <si>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</si>
  <si>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</si>
  <si>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</si>
  <si>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</si>
  <si>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</si>
  <si>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</si>
  <si>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</si>
  <si>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</si>
  <si>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</si>
  <si>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1 16 02010 02 0000 140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</si>
  <si>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</si>
  <si>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</si>
  <si>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</si>
  <si>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</si>
  <si>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</si>
  <si>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</si>
  <si>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</si>
  <si>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</si>
  <si>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</si>
  <si>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дотация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</si>
  <si>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</si>
  <si>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</si>
  <si>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на обеспечение развития и укрепления материально-технической базы муниципальных домов культуры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</si>
  <si>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</si>
  <si>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</si>
  <si>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</si>
  <si>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</si>
  <si>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</si>
  <si>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внутригородских муниципальных образований городов федерального значения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</si>
  <si>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</si>
  <si>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</si>
  <si>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</si>
  <si>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проведение Всероссийской переписи населения 2020 года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</si>
  <si>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</si>
  <si>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</si>
  <si>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субъектов Российской Федерации</t>
  </si>
  <si>
    <t>ИТОГО:</t>
  </si>
  <si>
    <t>Анализ изменения доходов районного бюджета на 2021 - 2023 годы</t>
  </si>
  <si>
    <t xml:space="preserve"> 2 19 0000000 0000 000</t>
  </si>
  <si>
    <t xml:space="preserve"> 2 19 0000005 0000 150</t>
  </si>
  <si>
    <t xml:space="preserve"> 2 19 6001005 0000 150</t>
  </si>
  <si>
    <t xml:space="preserve">  
ВОЗВРАТ ОСТАТКОВ СУБСИДИЙ, СУБВЕНЦИЙ И ИНЫХ МЕЖБЮДЖЕТНЫХ ТРАНСФЕРТОВ, ИМЕЮЩИХ ЦЕЛЕВОЕ НАЗНАЧЕНИЕ, ПРОШЛЫХ ЛЕТ
</t>
  </si>
  <si>
    <t xml:space="preserve">  
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</si>
  <si>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 
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</si>
  <si>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2 02 35118 05 0000 150</t>
  </si>
  <si>
    <t>2 02 20000 00 0000 150</t>
  </si>
  <si>
    <t>2 02 25467 05 0000 150</t>
  </si>
  <si>
    <t>2 02 25299 05 0000 150</t>
  </si>
  <si>
    <t>2 02 30000 00 0000 150</t>
  </si>
  <si>
    <t>2 02 29999 05 0000 150</t>
  </si>
  <si>
    <t>2 02 30024 05 0000 150</t>
  </si>
  <si>
    <t>2 02 30029 05 0000 150</t>
  </si>
  <si>
    <t>2 02 35082 05 0000 150</t>
  </si>
  <si>
    <t>2 02 35260 05 0000 150</t>
  </si>
  <si>
    <t>2 02 35469 05 0000 150</t>
  </si>
  <si>
    <t>2 02 40000 00 0000 150</t>
  </si>
  <si>
    <t>2 02 49999 05 0000 150</t>
  </si>
  <si>
    <t>2 02 40014 05 0000 150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</si>
  <si>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</si>
  <si>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</si>
  <si>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</si>
  <si>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</si>
  <si>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</si>
  <si>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2 02 255304 05 0000 150</t>
  </si>
  <si>
    <t>1 16 01050 01 0000 140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</si>
  <si>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</si>
  <si>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</si>
  <si>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 </t>
  </si>
  <si>
    <t>1 16 001070 01 0000 140</t>
  </si>
  <si>
    <t>1 16 01073 01 0000 140</t>
  </si>
  <si>
    <t>1 16 01130 01 0000 140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</si>
  <si>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правонарушения, в области охраны собственности,налагаемые мировыми судьями, комиссиями по делам несовершеннолетних и защите их прав 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</si>
  <si>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правонарушения,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</si>
  <si>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правонарушения, в области связи и информации</t>
  </si>
  <si>
    <t>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</si>
  <si>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правонарушения, в области связи и информации, налагаемые мировыми судьями, комиссиями по делам несовершеннолетних и защите их прав  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</si>
  <si>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</si>
  <si>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правонарушения, в области  предпринимательской деятельности и деятельности саморегулируемых организаций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</si>
  <si>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</si>
  <si>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правонарушения, в области 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 </t>
  </si>
  <si>
    <t xml:space="preserve">1 16 01190 01 0000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</si>
  <si>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 против порядка управления</t>
  </si>
  <si>
    <t xml:space="preserve">1 16 01193 01 0000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</si>
  <si>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 против порядка управления,налагаемые мировыми судьями, комиссиями по делам несовершеннолетних и защите их прав</t>
  </si>
  <si>
    <t>1 16 01020 01 0000 140</t>
  </si>
  <si>
    <t>1 16 01023 01 0000 140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</si>
  <si>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, посягаюшие на общественный порядок и общесмтвенную безопасность, налагаемые мировыми судьями, комиссиями по делам несовершеннолетних и защите их прав</t>
  </si>
  <si>
    <t>1 16 01330 01 0000 140</t>
  </si>
  <si>
    <t>1 16 01333 01 0000 140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</si>
  <si>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, посягаюшие на общественный порядок и общественную безопасность</t>
  </si>
  <si>
    <t>Административные штрафы,установленные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</si>
  <si>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 налагаемые мировыми судьями, комиссиями по делам несовершеннолетних и защите их прав</t>
  </si>
  <si>
    <t>Административные штрафы,установленные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</si>
  <si>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</si>
  <si>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</t>
  </si>
  <si>
    <t>1 16 10120 01 0000 140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</si>
  <si>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 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</si>
  <si>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</si>
  <si>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</si>
  <si>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1 16 10129 01 0000 140</t>
  </si>
  <si>
    <t>Доходы от денежных взысканий (штрафов), поступающие в счет погашения задолженности, образовавшейся до 1 января  2020 года, подлежащие зачислению в федеральный бюджет и бюджет муниципального образования но пормативам, действовавшим в 2019 году</t>
  </si>
  <si>
    <t>1 16 01060 01 0000 140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</si>
  <si>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</si>
  <si>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</si>
  <si>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нравственност, налагаемые мировыми судьями, комиссиями по делам несовершеннолетних и защите их прав   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</si>
  <si>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</si>
  <si>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</si>
  <si>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</si>
  <si>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 налагаемые мировыми судьями, комиссиями по делам несовершеннолетних и защите их прав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</si>
</sst>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Arial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49" fontId="3" fillId="0" borderId="1">
      <alignment horizontal="center"/>
    </xf>
    <xf numFmtId="0" fontId="5" fillId="0" borderId="2">
      <alignment horizontal="left" wrapText="1" indent="2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9" fontId="4" fillId="0" borderId="1" xfId="1" applyNumberFormat="1" applyFont="1" applyProtection="1">
      <alignment horizontal="center"/>
    </xf>
    <xf numFmtId="0" fontId="4" fillId="0" borderId="2" xfId="2" applyNumberFormat="1" applyFont="1" applyAlignment="1" applyProtection="1">
      <alignment horizontal="left" wrapText="1" indent="2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xl31" xfId="2"/>
    <cellStyle name="xl43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topLeftCell="A85" workbookViewId="0">
      <selection activeCell="D95" sqref="D95"/>
    </sheetView>
  </sheetViews>
  <sheetFormatPr defaultRowHeight="12.75" x14ac:dyDescent="0.2"/>
  <cols>
    <col min="1" max="1" width="36.83203125" customWidth="1"/>
    <col min="2" max="2" width="64" customWidth="1"/>
    <col min="3" max="3" width="20" customWidth="1"/>
    <col min="4" max="4" width="19.5" customWidth="1"/>
    <col min="5" max="5" width="21.6640625" customWidth="1"/>
    <col min="6" max="6" width="20" customWidth="1"/>
    <col min="7" max="7" width="19.83203125" customWidth="1"/>
    <col min="8" max="8" width="20.1640625" customWidth="1"/>
    <col min="9" max="9" width="20" customWidth="1"/>
    <col min="10" max="10" width="18.6640625" customWidth="1"/>
    <col min="11" max="11" width="19.83203125" customWidth="1"/>
  </cols>
  <sheetData>
    <row r="1" spans="1:11" ht="13.7" customHeight="1" x14ac:dyDescent="0.2">
      <c r="A1" s="1" t="s">
        <v>0</v>
      </c>
      <c r="B1" s="1" t="s">
        <v>0</v>
      </c>
      <c r="C1" s="14" t="s">
        <v>0</v>
      </c>
      <c r="D1" s="14"/>
      <c r="E1" s="14"/>
      <c r="F1" s="14"/>
      <c r="G1" s="14"/>
      <c r="H1" s="14"/>
      <c r="I1" s="14"/>
      <c r="J1" s="14"/>
      <c r="K1" s="14"/>
    </row>
    <row r="2" spans="1:11" ht="25.9" customHeight="1" x14ac:dyDescent="0.2">
      <c r="A2" s="15" t="s">
        <v>125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5" customHeight="1" x14ac:dyDescent="0.2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28.15" customHeight="1" x14ac:dyDescent="0.2">
      <c r="A4" s="17" t="s">
        <v>2</v>
      </c>
      <c r="B4" s="17" t="s">
        <v>3</v>
      </c>
      <c r="C4" s="17" t="s">
        <v>4</v>
      </c>
      <c r="D4" s="17"/>
      <c r="E4" s="17"/>
      <c r="F4" s="17" t="s">
        <v>5</v>
      </c>
      <c r="G4" s="17"/>
      <c r="H4" s="17"/>
      <c r="I4" s="17" t="s">
        <v>6</v>
      </c>
      <c r="J4" s="17"/>
      <c r="K4" s="17"/>
    </row>
    <row r="5" spans="1:11" ht="28.15" customHeight="1" x14ac:dyDescent="0.2">
      <c r="A5" s="17" t="s">
        <v>0</v>
      </c>
      <c r="B5" s="17" t="s">
        <v>0</v>
      </c>
      <c r="C5" s="2" t="s">
        <v>7</v>
      </c>
      <c r="D5" s="2" t="s">
        <v>8</v>
      </c>
      <c r="E5" s="2" t="s">
        <v>9</v>
      </c>
      <c r="F5" s="2" t="s">
        <v>7</v>
      </c>
      <c r="G5" s="2" t="s">
        <v>8</v>
      </c>
      <c r="H5" s="2" t="s">
        <v>9</v>
      </c>
      <c r="I5" s="2" t="s">
        <v>7</v>
      </c>
      <c r="J5" s="2" t="s">
        <v>8</v>
      </c>
      <c r="K5" s="2" t="s">
        <v>9</v>
      </c>
    </row>
    <row r="6" spans="1:11" ht="14.45" customHeight="1" x14ac:dyDescent="0.2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  <c r="J6" s="2" t="s">
        <v>19</v>
      </c>
      <c r="K6" s="2" t="s">
        <v>20</v>
      </c>
    </row>
    <row r="7" spans="1:11" ht="15" customHeight="1" x14ac:dyDescent="0.2">
      <c r="A7" s="3" t="s">
        <v>21</v>
      </c>
      <c r="B7" s="4" t="s">
        <v>22</v>
      </c>
      <c r="C7" s="5">
        <v>47141000</v>
      </c>
      <c r="D7" s="5">
        <v>718000</v>
      </c>
      <c r="E7" s="5">
        <v>47859000</v>
      </c>
      <c r="F7" s="5">
        <v>38145000</v>
      </c>
      <c r="G7" s="5">
        <v>0</v>
      </c>
      <c r="H7" s="5">
        <v>38145000</v>
      </c>
      <c r="I7" s="5">
        <v>42356000</v>
      </c>
      <c r="J7" s="5">
        <v>0</v>
      </c>
      <c r="K7" s="5">
        <v>42356000</v>
      </c>
    </row>
    <row r="8" spans="1:11" ht="15" customHeight="1" x14ac:dyDescent="0.2">
      <c r="A8" s="3" t="s">
        <v>23</v>
      </c>
      <c r="B8" s="4" t="s">
        <v>24</v>
      </c>
      <c r="C8" s="5">
        <v>27611000</v>
      </c>
      <c r="D8" s="5">
        <v>0</v>
      </c>
      <c r="E8" s="5">
        <v>27611000</v>
      </c>
      <c r="F8" s="5">
        <v>29489000</v>
      </c>
      <c r="G8" s="5">
        <v>0</v>
      </c>
      <c r="H8" s="5">
        <v>29489000</v>
      </c>
      <c r="I8" s="5">
        <v>31612000</v>
      </c>
      <c r="J8" s="5">
        <v>0</v>
      </c>
      <c r="K8" s="5">
        <v>31612000</v>
      </c>
    </row>
    <row r="9" spans="1:11" ht="15" customHeight="1" x14ac:dyDescent="0.2">
      <c r="A9" s="2" t="s">
        <v>25</v>
      </c>
      <c r="B9" s="6" t="s">
        <v>26</v>
      </c>
      <c r="C9" s="7">
        <v>27611000</v>
      </c>
      <c r="D9" s="7">
        <v>0</v>
      </c>
      <c r="E9" s="7">
        <v>27611000</v>
      </c>
      <c r="F9" s="7">
        <v>29489000</v>
      </c>
      <c r="G9" s="7">
        <v>0</v>
      </c>
      <c r="H9" s="7">
        <v>29489000</v>
      </c>
      <c r="I9" s="7">
        <v>31612000</v>
      </c>
      <c r="J9" s="7">
        <v>0</v>
      </c>
      <c r="K9" s="7">
        <v>31612000</v>
      </c>
    </row>
    <row r="10" spans="1:11" ht="96.6" customHeight="1" x14ac:dyDescent="0.2">
      <c r="A10" s="2" t="s">
        <v>27</v>
      </c>
      <c r="B10" s="6" t="s">
        <v>28</v>
      </c>
      <c r="C10" s="7">
        <v>26783000</v>
      </c>
      <c r="D10" s="7">
        <v>0</v>
      </c>
      <c r="E10" s="7">
        <v>26783000</v>
      </c>
      <c r="F10" s="7">
        <v>28604000</v>
      </c>
      <c r="G10" s="7">
        <v>0</v>
      </c>
      <c r="H10" s="7">
        <v>28604000</v>
      </c>
      <c r="I10" s="7">
        <v>30664000</v>
      </c>
      <c r="J10" s="7">
        <v>0</v>
      </c>
      <c r="K10" s="7">
        <v>30664000</v>
      </c>
    </row>
    <row r="11" spans="1:11" ht="144.4" customHeight="1" x14ac:dyDescent="0.2">
      <c r="A11" s="2" t="s">
        <v>29</v>
      </c>
      <c r="B11" s="6" t="s">
        <v>30</v>
      </c>
      <c r="C11" s="7">
        <v>442000</v>
      </c>
      <c r="D11" s="7">
        <v>0</v>
      </c>
      <c r="E11" s="7">
        <v>442000</v>
      </c>
      <c r="F11" s="7">
        <v>472000</v>
      </c>
      <c r="G11" s="7">
        <v>0</v>
      </c>
      <c r="H11" s="7">
        <v>472000</v>
      </c>
      <c r="I11" s="7">
        <v>506000</v>
      </c>
      <c r="J11" s="7">
        <v>0</v>
      </c>
      <c r="K11" s="7">
        <v>506000</v>
      </c>
    </row>
    <row r="12" spans="1:11" ht="64.5" customHeight="1" x14ac:dyDescent="0.2">
      <c r="A12" s="2" t="s">
        <v>31</v>
      </c>
      <c r="B12" s="6" t="s">
        <v>32</v>
      </c>
      <c r="C12" s="7">
        <v>276000</v>
      </c>
      <c r="D12" s="7">
        <v>0</v>
      </c>
      <c r="E12" s="7">
        <v>276000</v>
      </c>
      <c r="F12" s="7">
        <v>295000</v>
      </c>
      <c r="G12" s="7">
        <v>0</v>
      </c>
      <c r="H12" s="7">
        <v>295000</v>
      </c>
      <c r="I12" s="7">
        <v>316000</v>
      </c>
      <c r="J12" s="7">
        <v>0</v>
      </c>
      <c r="K12" s="7">
        <v>316000</v>
      </c>
    </row>
    <row r="13" spans="1:11" ht="112.35" customHeight="1" x14ac:dyDescent="0.2">
      <c r="A13" s="2" t="s">
        <v>33</v>
      </c>
      <c r="B13" s="6" t="s">
        <v>34</v>
      </c>
      <c r="C13" s="7">
        <v>110000</v>
      </c>
      <c r="D13" s="7">
        <v>0</v>
      </c>
      <c r="E13" s="7">
        <v>110000</v>
      </c>
      <c r="F13" s="7">
        <v>118000</v>
      </c>
      <c r="G13" s="7">
        <v>0</v>
      </c>
      <c r="H13" s="7">
        <v>118000</v>
      </c>
      <c r="I13" s="7">
        <v>126000</v>
      </c>
      <c r="J13" s="7">
        <v>0</v>
      </c>
      <c r="K13" s="7">
        <v>126000</v>
      </c>
    </row>
    <row r="14" spans="1:11" ht="48.95" customHeight="1" x14ac:dyDescent="0.2">
      <c r="A14" s="3" t="s">
        <v>35</v>
      </c>
      <c r="B14" s="4" t="s">
        <v>36</v>
      </c>
      <c r="C14" s="5">
        <v>5932000</v>
      </c>
      <c r="D14" s="5">
        <v>0</v>
      </c>
      <c r="E14" s="5">
        <v>5932000</v>
      </c>
      <c r="F14" s="5">
        <v>6250000</v>
      </c>
      <c r="G14" s="5">
        <v>0</v>
      </c>
      <c r="H14" s="5">
        <v>6250000</v>
      </c>
      <c r="I14" s="5">
        <v>6297000</v>
      </c>
      <c r="J14" s="5">
        <v>0</v>
      </c>
      <c r="K14" s="5">
        <v>6297000</v>
      </c>
    </row>
    <row r="15" spans="1:11" ht="32.25" customHeight="1" x14ac:dyDescent="0.2">
      <c r="A15" s="2" t="s">
        <v>37</v>
      </c>
      <c r="B15" s="6" t="s">
        <v>38</v>
      </c>
      <c r="C15" s="7">
        <v>5932000</v>
      </c>
      <c r="D15" s="7">
        <v>0</v>
      </c>
      <c r="E15" s="7">
        <v>5932000</v>
      </c>
      <c r="F15" s="7">
        <v>6250000</v>
      </c>
      <c r="G15" s="7">
        <v>0</v>
      </c>
      <c r="H15" s="7">
        <v>6250000</v>
      </c>
      <c r="I15" s="7">
        <v>6297000</v>
      </c>
      <c r="J15" s="7">
        <v>0</v>
      </c>
      <c r="K15" s="7">
        <v>6297000</v>
      </c>
    </row>
    <row r="16" spans="1:11" ht="96.6" customHeight="1" x14ac:dyDescent="0.2">
      <c r="A16" s="2" t="s">
        <v>39</v>
      </c>
      <c r="B16" s="6" t="s">
        <v>40</v>
      </c>
      <c r="C16" s="7">
        <v>-390200</v>
      </c>
      <c r="D16" s="7">
        <v>0</v>
      </c>
      <c r="E16" s="7">
        <v>-390200</v>
      </c>
      <c r="F16" s="7">
        <v>-409300</v>
      </c>
      <c r="G16" s="7">
        <v>0</v>
      </c>
      <c r="H16" s="7">
        <v>-409300</v>
      </c>
      <c r="I16" s="7">
        <v>-447500</v>
      </c>
      <c r="J16" s="7">
        <v>0</v>
      </c>
      <c r="K16" s="7">
        <v>-447500</v>
      </c>
    </row>
    <row r="17" spans="1:11" ht="15" customHeight="1" x14ac:dyDescent="0.2">
      <c r="A17" s="3" t="s">
        <v>41</v>
      </c>
      <c r="B17" s="4" t="s">
        <v>42</v>
      </c>
      <c r="C17" s="5">
        <v>1171000</v>
      </c>
      <c r="D17" s="5">
        <f>D20+D22</f>
        <v>669000</v>
      </c>
      <c r="E17" s="5">
        <f>C17+D17</f>
        <v>1840000</v>
      </c>
      <c r="F17" s="5">
        <v>741000</v>
      </c>
      <c r="G17" s="5">
        <v>0</v>
      </c>
      <c r="H17" s="5">
        <v>741000</v>
      </c>
      <c r="I17" s="5">
        <v>772000</v>
      </c>
      <c r="J17" s="5">
        <v>0</v>
      </c>
      <c r="K17" s="5">
        <v>772000</v>
      </c>
    </row>
    <row r="18" spans="1:11" ht="32.25" customHeight="1" x14ac:dyDescent="0.2">
      <c r="A18" s="2" t="s">
        <v>43</v>
      </c>
      <c r="B18" s="6" t="s">
        <v>44</v>
      </c>
      <c r="C18" s="7">
        <v>460000</v>
      </c>
      <c r="D18" s="7">
        <v>0</v>
      </c>
      <c r="E18" s="7">
        <v>460000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</row>
    <row r="19" spans="1:11" ht="32.25" customHeight="1" x14ac:dyDescent="0.2">
      <c r="A19" s="2" t="s">
        <v>45</v>
      </c>
      <c r="B19" s="6" t="s">
        <v>44</v>
      </c>
      <c r="C19" s="7">
        <v>460000</v>
      </c>
      <c r="D19" s="7">
        <v>0</v>
      </c>
      <c r="E19" s="7">
        <v>460000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</row>
    <row r="20" spans="1:11" ht="22.5" customHeight="1" x14ac:dyDescent="0.2">
      <c r="A20" s="2" t="s">
        <v>46</v>
      </c>
      <c r="B20" s="6" t="s">
        <v>47</v>
      </c>
      <c r="C20" s="7">
        <v>434000</v>
      </c>
      <c r="D20" s="7">
        <v>276000</v>
      </c>
      <c r="E20" s="7">
        <v>434000</v>
      </c>
      <c r="F20" s="7">
        <v>453000</v>
      </c>
      <c r="G20" s="7">
        <v>0</v>
      </c>
      <c r="H20" s="7">
        <v>453000</v>
      </c>
      <c r="I20" s="7">
        <v>472000</v>
      </c>
      <c r="J20" s="7">
        <v>0</v>
      </c>
      <c r="K20" s="7">
        <v>472000</v>
      </c>
    </row>
    <row r="21" spans="1:11" ht="15" customHeight="1" x14ac:dyDescent="0.2">
      <c r="A21" s="2" t="s">
        <v>48</v>
      </c>
      <c r="B21" s="6" t="s">
        <v>47</v>
      </c>
      <c r="C21" s="7">
        <v>434000</v>
      </c>
      <c r="D21" s="7">
        <v>276000</v>
      </c>
      <c r="E21" s="7">
        <v>434000</v>
      </c>
      <c r="F21" s="7">
        <v>453000</v>
      </c>
      <c r="G21" s="7">
        <v>0</v>
      </c>
      <c r="H21" s="7">
        <v>453000</v>
      </c>
      <c r="I21" s="7">
        <v>472000</v>
      </c>
      <c r="J21" s="7">
        <v>0</v>
      </c>
      <c r="K21" s="7">
        <v>472000</v>
      </c>
    </row>
    <row r="22" spans="1:11" ht="32.25" customHeight="1" x14ac:dyDescent="0.2">
      <c r="A22" s="2" t="s">
        <v>49</v>
      </c>
      <c r="B22" s="6" t="s">
        <v>50</v>
      </c>
      <c r="C22" s="7">
        <v>277000</v>
      </c>
      <c r="D22" s="7">
        <f>D23</f>
        <v>393000</v>
      </c>
      <c r="E22" s="7">
        <f>C22+D22</f>
        <v>670000</v>
      </c>
      <c r="F22" s="7">
        <v>288000</v>
      </c>
      <c r="G22" s="7">
        <v>0</v>
      </c>
      <c r="H22" s="7">
        <v>288000</v>
      </c>
      <c r="I22" s="7">
        <v>300000</v>
      </c>
      <c r="J22" s="7">
        <v>0</v>
      </c>
      <c r="K22" s="7">
        <v>300000</v>
      </c>
    </row>
    <row r="23" spans="1:11" ht="48.95" customHeight="1" x14ac:dyDescent="0.2">
      <c r="A23" s="2" t="s">
        <v>51</v>
      </c>
      <c r="B23" s="6" t="s">
        <v>52</v>
      </c>
      <c r="C23" s="7">
        <v>277000</v>
      </c>
      <c r="D23" s="7">
        <v>393000</v>
      </c>
      <c r="E23" s="7">
        <f>C23+D23</f>
        <v>670000</v>
      </c>
      <c r="F23" s="7">
        <v>288000</v>
      </c>
      <c r="G23" s="7">
        <v>0</v>
      </c>
      <c r="H23" s="7">
        <v>288000</v>
      </c>
      <c r="I23" s="7">
        <v>300000</v>
      </c>
      <c r="J23" s="7">
        <v>0</v>
      </c>
      <c r="K23" s="7">
        <v>300000</v>
      </c>
    </row>
    <row r="24" spans="1:11" ht="15" customHeight="1" x14ac:dyDescent="0.2">
      <c r="A24" s="3" t="s">
        <v>53</v>
      </c>
      <c r="B24" s="4" t="s">
        <v>54</v>
      </c>
      <c r="C24" s="5">
        <v>330000</v>
      </c>
      <c r="D24" s="5">
        <v>0</v>
      </c>
      <c r="E24" s="5">
        <v>330000</v>
      </c>
      <c r="F24" s="5">
        <v>335000</v>
      </c>
      <c r="G24" s="5">
        <v>0</v>
      </c>
      <c r="H24" s="5">
        <v>335000</v>
      </c>
      <c r="I24" s="5">
        <v>340000</v>
      </c>
      <c r="J24" s="5">
        <v>0</v>
      </c>
      <c r="K24" s="5">
        <v>340000</v>
      </c>
    </row>
    <row r="25" spans="1:11" ht="32.25" customHeight="1" x14ac:dyDescent="0.2">
      <c r="A25" s="2" t="s">
        <v>55</v>
      </c>
      <c r="B25" s="6" t="s">
        <v>56</v>
      </c>
      <c r="C25" s="7">
        <v>330000</v>
      </c>
      <c r="D25" s="7">
        <v>0</v>
      </c>
      <c r="E25" s="7">
        <v>330000</v>
      </c>
      <c r="F25" s="7">
        <v>335000</v>
      </c>
      <c r="G25" s="7">
        <v>0</v>
      </c>
      <c r="H25" s="7">
        <v>335000</v>
      </c>
      <c r="I25" s="7">
        <v>340000</v>
      </c>
      <c r="J25" s="7">
        <v>0</v>
      </c>
      <c r="K25" s="7">
        <v>340000</v>
      </c>
    </row>
    <row r="26" spans="1:11" ht="64.5" customHeight="1" x14ac:dyDescent="0.2">
      <c r="A26" s="2" t="s">
        <v>57</v>
      </c>
      <c r="B26" s="6" t="s">
        <v>58</v>
      </c>
      <c r="C26" s="7">
        <v>330000</v>
      </c>
      <c r="D26" s="7">
        <v>0</v>
      </c>
      <c r="E26" s="7">
        <v>330000</v>
      </c>
      <c r="F26" s="7">
        <v>335000</v>
      </c>
      <c r="G26" s="7">
        <v>0</v>
      </c>
      <c r="H26" s="7">
        <v>335000</v>
      </c>
      <c r="I26" s="7">
        <v>340000</v>
      </c>
      <c r="J26" s="7">
        <v>0</v>
      </c>
      <c r="K26" s="7">
        <v>340000</v>
      </c>
    </row>
    <row r="27" spans="1:11" ht="48.95" customHeight="1" x14ac:dyDescent="0.2">
      <c r="A27" s="3" t="s">
        <v>59</v>
      </c>
      <c r="B27" s="4" t="s">
        <v>60</v>
      </c>
      <c r="C27" s="5">
        <v>580000</v>
      </c>
      <c r="D27" s="5">
        <v>0</v>
      </c>
      <c r="E27" s="5">
        <v>580000</v>
      </c>
      <c r="F27" s="5">
        <v>580000</v>
      </c>
      <c r="G27" s="5">
        <v>0</v>
      </c>
      <c r="H27" s="5">
        <v>580000</v>
      </c>
      <c r="I27" s="5">
        <v>580000</v>
      </c>
      <c r="J27" s="5">
        <v>0</v>
      </c>
      <c r="K27" s="5">
        <v>580000</v>
      </c>
    </row>
    <row r="28" spans="1:11" ht="96.6" customHeight="1" x14ac:dyDescent="0.2">
      <c r="A28" s="2" t="s">
        <v>61</v>
      </c>
      <c r="B28" s="6" t="s">
        <v>62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</row>
    <row r="29" spans="1:11" ht="64.5" customHeight="1" x14ac:dyDescent="0.2">
      <c r="A29" s="2" t="s">
        <v>63</v>
      </c>
      <c r="B29" s="6" t="s">
        <v>64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</row>
    <row r="30" spans="1:11" ht="112.35" customHeight="1" x14ac:dyDescent="0.2">
      <c r="A30" s="2" t="s">
        <v>65</v>
      </c>
      <c r="B30" s="6" t="s">
        <v>66</v>
      </c>
      <c r="C30" s="7">
        <v>580000</v>
      </c>
      <c r="D30" s="7">
        <v>0</v>
      </c>
      <c r="E30" s="7">
        <v>580000</v>
      </c>
      <c r="F30" s="7">
        <v>580000</v>
      </c>
      <c r="G30" s="7">
        <v>0</v>
      </c>
      <c r="H30" s="7">
        <v>580000</v>
      </c>
      <c r="I30" s="7">
        <v>580000</v>
      </c>
      <c r="J30" s="7">
        <v>0</v>
      </c>
      <c r="K30" s="7">
        <v>580000</v>
      </c>
    </row>
    <row r="31" spans="1:11" ht="112.35" customHeight="1" x14ac:dyDescent="0.2">
      <c r="A31" s="2" t="s">
        <v>67</v>
      </c>
      <c r="B31" s="6" t="s">
        <v>68</v>
      </c>
      <c r="C31" s="7">
        <v>330000</v>
      </c>
      <c r="D31" s="7">
        <v>0</v>
      </c>
      <c r="E31" s="7">
        <v>330000</v>
      </c>
      <c r="F31" s="7">
        <v>330000</v>
      </c>
      <c r="G31" s="7">
        <v>0</v>
      </c>
      <c r="H31" s="7">
        <v>330000</v>
      </c>
      <c r="I31" s="7">
        <v>330000</v>
      </c>
      <c r="J31" s="7">
        <v>0</v>
      </c>
      <c r="K31" s="7">
        <v>330000</v>
      </c>
    </row>
    <row r="32" spans="1:11" ht="96.6" customHeight="1" x14ac:dyDescent="0.2">
      <c r="A32" s="2" t="s">
        <v>69</v>
      </c>
      <c r="B32" s="6" t="s">
        <v>70</v>
      </c>
      <c r="C32" s="7">
        <v>129000</v>
      </c>
      <c r="D32" s="7">
        <v>0</v>
      </c>
      <c r="E32" s="7">
        <v>129000</v>
      </c>
      <c r="F32" s="7">
        <v>129000</v>
      </c>
      <c r="G32" s="7">
        <v>0</v>
      </c>
      <c r="H32" s="7">
        <v>129000</v>
      </c>
      <c r="I32" s="7">
        <v>129000</v>
      </c>
      <c r="J32" s="7">
        <v>0</v>
      </c>
      <c r="K32" s="7">
        <v>129000</v>
      </c>
    </row>
    <row r="33" spans="1:11" ht="96.6" customHeight="1" x14ac:dyDescent="0.2">
      <c r="A33" s="2" t="s">
        <v>71</v>
      </c>
      <c r="B33" s="6" t="s">
        <v>72</v>
      </c>
      <c r="C33" s="7">
        <v>121000</v>
      </c>
      <c r="D33" s="7">
        <v>0</v>
      </c>
      <c r="E33" s="7">
        <v>121000</v>
      </c>
      <c r="F33" s="7">
        <v>121000</v>
      </c>
      <c r="G33" s="7">
        <v>0</v>
      </c>
      <c r="H33" s="7">
        <v>121000</v>
      </c>
      <c r="I33" s="7">
        <v>121000</v>
      </c>
      <c r="J33" s="7">
        <v>0</v>
      </c>
      <c r="K33" s="7">
        <v>121000</v>
      </c>
    </row>
    <row r="34" spans="1:11" ht="32.25" customHeight="1" x14ac:dyDescent="0.2">
      <c r="A34" s="3" t="s">
        <v>73</v>
      </c>
      <c r="B34" s="4" t="s">
        <v>74</v>
      </c>
      <c r="C34" s="5">
        <v>35000</v>
      </c>
      <c r="D34" s="5">
        <v>0</v>
      </c>
      <c r="E34" s="5">
        <v>35000</v>
      </c>
      <c r="F34" s="5">
        <v>40000</v>
      </c>
      <c r="G34" s="5">
        <v>0</v>
      </c>
      <c r="H34" s="5">
        <v>40000</v>
      </c>
      <c r="I34" s="5">
        <v>45000</v>
      </c>
      <c r="J34" s="5">
        <v>0</v>
      </c>
      <c r="K34" s="5">
        <v>45000</v>
      </c>
    </row>
    <row r="35" spans="1:11" ht="32.25" customHeight="1" x14ac:dyDescent="0.2">
      <c r="A35" s="2" t="s">
        <v>75</v>
      </c>
      <c r="B35" s="6" t="s">
        <v>76</v>
      </c>
      <c r="C35" s="7">
        <v>35000</v>
      </c>
      <c r="D35" s="7">
        <v>0</v>
      </c>
      <c r="E35" s="7">
        <v>35000</v>
      </c>
      <c r="F35" s="7">
        <v>40000</v>
      </c>
      <c r="G35" s="7">
        <v>0</v>
      </c>
      <c r="H35" s="7">
        <v>40000</v>
      </c>
      <c r="I35" s="7">
        <v>45000</v>
      </c>
      <c r="J35" s="7">
        <v>0</v>
      </c>
      <c r="K35" s="7">
        <v>45000</v>
      </c>
    </row>
    <row r="36" spans="1:11" ht="32.25" customHeight="1" x14ac:dyDescent="0.2">
      <c r="A36" s="2" t="s">
        <v>77</v>
      </c>
      <c r="B36" s="6" t="s">
        <v>78</v>
      </c>
      <c r="C36" s="7">
        <v>11000</v>
      </c>
      <c r="D36" s="7">
        <v>0</v>
      </c>
      <c r="E36" s="7">
        <v>11000</v>
      </c>
      <c r="F36" s="7">
        <v>15000</v>
      </c>
      <c r="G36" s="7">
        <v>0</v>
      </c>
      <c r="H36" s="7">
        <v>15000</v>
      </c>
      <c r="I36" s="7">
        <v>18000</v>
      </c>
      <c r="J36" s="7">
        <v>0</v>
      </c>
      <c r="K36" s="7">
        <v>18000</v>
      </c>
    </row>
    <row r="37" spans="1:11" ht="48.95" customHeight="1" x14ac:dyDescent="0.2">
      <c r="A37" s="3" t="s">
        <v>79</v>
      </c>
      <c r="B37" s="4" t="s">
        <v>80</v>
      </c>
      <c r="C37" s="5">
        <v>420000</v>
      </c>
      <c r="D37" s="5">
        <v>0</v>
      </c>
      <c r="E37" s="5">
        <v>420000</v>
      </c>
      <c r="F37" s="5">
        <v>420000</v>
      </c>
      <c r="G37" s="5">
        <v>0</v>
      </c>
      <c r="H37" s="5">
        <v>420000</v>
      </c>
      <c r="I37" s="5">
        <v>420000</v>
      </c>
      <c r="J37" s="5">
        <v>0</v>
      </c>
      <c r="K37" s="5">
        <v>420000</v>
      </c>
    </row>
    <row r="38" spans="1:11" ht="15" customHeight="1" x14ac:dyDescent="0.2">
      <c r="A38" s="2" t="s">
        <v>81</v>
      </c>
      <c r="B38" s="6" t="s">
        <v>82</v>
      </c>
      <c r="C38" s="7">
        <v>420000</v>
      </c>
      <c r="D38" s="7">
        <v>0</v>
      </c>
      <c r="E38" s="7">
        <v>420000</v>
      </c>
      <c r="F38" s="7">
        <v>420000</v>
      </c>
      <c r="G38" s="7">
        <v>0</v>
      </c>
      <c r="H38" s="7">
        <v>420000</v>
      </c>
      <c r="I38" s="7">
        <v>420000</v>
      </c>
      <c r="J38" s="7">
        <v>0</v>
      </c>
      <c r="K38" s="7">
        <v>420000</v>
      </c>
    </row>
    <row r="39" spans="1:11" ht="48.95" customHeight="1" x14ac:dyDescent="0.2">
      <c r="A39" s="2" t="s">
        <v>83</v>
      </c>
      <c r="B39" s="6" t="s">
        <v>84</v>
      </c>
      <c r="C39" s="7">
        <v>420000</v>
      </c>
      <c r="D39" s="7">
        <v>0</v>
      </c>
      <c r="E39" s="7">
        <v>420000</v>
      </c>
      <c r="F39" s="7">
        <v>420000</v>
      </c>
      <c r="G39" s="7">
        <v>0</v>
      </c>
      <c r="H39" s="7">
        <v>420000</v>
      </c>
      <c r="I39" s="7">
        <v>420000</v>
      </c>
      <c r="J39" s="7">
        <v>0</v>
      </c>
      <c r="K39" s="7">
        <v>420000</v>
      </c>
    </row>
    <row r="40" spans="1:11" ht="32.25" customHeight="1" x14ac:dyDescent="0.2">
      <c r="A40" s="3" t="s">
        <v>85</v>
      </c>
      <c r="B40" s="4" t="s">
        <v>86</v>
      </c>
      <c r="C40" s="5">
        <v>10892000</v>
      </c>
      <c r="D40" s="5">
        <v>0</v>
      </c>
      <c r="E40" s="5">
        <v>10892000</v>
      </c>
      <c r="F40" s="5">
        <v>120000</v>
      </c>
      <c r="G40" s="5">
        <v>0</v>
      </c>
      <c r="H40" s="5">
        <v>120000</v>
      </c>
      <c r="I40" s="5">
        <v>2120000</v>
      </c>
      <c r="J40" s="5">
        <v>0</v>
      </c>
      <c r="K40" s="5">
        <v>2120000</v>
      </c>
    </row>
    <row r="41" spans="1:11" ht="96.6" customHeight="1" x14ac:dyDescent="0.2">
      <c r="A41" s="2" t="s">
        <v>87</v>
      </c>
      <c r="B41" s="6" t="s">
        <v>88</v>
      </c>
      <c r="C41" s="7">
        <v>10772000</v>
      </c>
      <c r="D41" s="7">
        <v>0</v>
      </c>
      <c r="E41" s="7">
        <v>10772000</v>
      </c>
      <c r="F41" s="7">
        <v>0</v>
      </c>
      <c r="G41" s="7">
        <v>0</v>
      </c>
      <c r="H41" s="7">
        <v>0</v>
      </c>
      <c r="I41" s="7">
        <v>2000000</v>
      </c>
      <c r="J41" s="7">
        <v>0</v>
      </c>
      <c r="K41" s="7">
        <v>2000000</v>
      </c>
    </row>
    <row r="42" spans="1:11" ht="64.5" customHeight="1" x14ac:dyDescent="0.2">
      <c r="A42" s="2" t="s">
        <v>89</v>
      </c>
      <c r="B42" s="6" t="s">
        <v>90</v>
      </c>
      <c r="C42" s="7">
        <v>10772000</v>
      </c>
      <c r="D42" s="7">
        <v>0</v>
      </c>
      <c r="E42" s="7">
        <v>10772000</v>
      </c>
      <c r="F42" s="7">
        <v>0</v>
      </c>
      <c r="G42" s="7">
        <v>0</v>
      </c>
      <c r="H42" s="7">
        <v>0</v>
      </c>
      <c r="I42" s="7">
        <v>2000000</v>
      </c>
      <c r="J42" s="7">
        <v>0</v>
      </c>
      <c r="K42" s="7">
        <v>2000000</v>
      </c>
    </row>
    <row r="43" spans="1:11" ht="32.25" customHeight="1" x14ac:dyDescent="0.2">
      <c r="A43" s="2" t="s">
        <v>91</v>
      </c>
      <c r="B43" s="6" t="s">
        <v>92</v>
      </c>
      <c r="C43" s="7">
        <v>120000</v>
      </c>
      <c r="D43" s="7">
        <v>0</v>
      </c>
      <c r="E43" s="7">
        <v>120000</v>
      </c>
      <c r="F43" s="7">
        <v>120000</v>
      </c>
      <c r="G43" s="7">
        <v>0</v>
      </c>
      <c r="H43" s="7">
        <v>120000</v>
      </c>
      <c r="I43" s="7">
        <v>120000</v>
      </c>
      <c r="J43" s="7">
        <v>0</v>
      </c>
      <c r="K43" s="7">
        <v>120000</v>
      </c>
    </row>
    <row r="44" spans="1:11" ht="64.5" customHeight="1" x14ac:dyDescent="0.2">
      <c r="A44" s="2" t="s">
        <v>93</v>
      </c>
      <c r="B44" s="6" t="s">
        <v>94</v>
      </c>
      <c r="C44" s="7">
        <v>120000</v>
      </c>
      <c r="D44" s="7">
        <v>0</v>
      </c>
      <c r="E44" s="7">
        <v>120000</v>
      </c>
      <c r="F44" s="7">
        <v>120000</v>
      </c>
      <c r="G44" s="7">
        <v>0</v>
      </c>
      <c r="H44" s="7">
        <v>120000</v>
      </c>
      <c r="I44" s="7">
        <v>120000</v>
      </c>
      <c r="J44" s="7">
        <v>0</v>
      </c>
      <c r="K44" s="7">
        <v>120000</v>
      </c>
    </row>
    <row r="45" spans="1:11" ht="15" customHeight="1" x14ac:dyDescent="0.2">
      <c r="A45" s="3" t="s">
        <v>95</v>
      </c>
      <c r="B45" s="4" t="s">
        <v>96</v>
      </c>
      <c r="C45" s="5">
        <v>170000</v>
      </c>
      <c r="D45" s="5">
        <v>49000</v>
      </c>
      <c r="E45" s="5">
        <v>219000</v>
      </c>
      <c r="F45" s="5">
        <v>170000</v>
      </c>
      <c r="G45" s="5">
        <v>0</v>
      </c>
      <c r="H45" s="5">
        <v>170000</v>
      </c>
      <c r="I45" s="5">
        <v>170000</v>
      </c>
      <c r="J45" s="5">
        <v>0</v>
      </c>
      <c r="K45" s="5">
        <v>170000</v>
      </c>
    </row>
    <row r="46" spans="1:11" ht="80.099999999999994" customHeight="1" x14ac:dyDescent="0.2">
      <c r="A46" s="2" t="s">
        <v>152</v>
      </c>
      <c r="B46" s="6" t="s">
        <v>153</v>
      </c>
      <c r="C46" s="7">
        <v>2000</v>
      </c>
      <c r="D46" s="7">
        <v>0</v>
      </c>
      <c r="E46" s="7">
        <v>2000</v>
      </c>
      <c r="F46" s="7">
        <v>2000</v>
      </c>
      <c r="G46" s="7">
        <v>0</v>
      </c>
      <c r="H46" s="7">
        <v>2000</v>
      </c>
      <c r="I46" s="7">
        <v>2000</v>
      </c>
      <c r="J46" s="7">
        <v>0</v>
      </c>
      <c r="K46" s="7">
        <v>2000</v>
      </c>
    </row>
    <row r="47" spans="1:11" ht="112.35" customHeight="1" x14ac:dyDescent="0.2">
      <c r="A47" s="2" t="s">
        <v>154</v>
      </c>
      <c r="B47" s="6" t="s">
        <v>155</v>
      </c>
      <c r="C47" s="7">
        <v>2000</v>
      </c>
      <c r="D47" s="7">
        <v>0</v>
      </c>
      <c r="E47" s="7">
        <v>2000</v>
      </c>
      <c r="F47" s="7">
        <v>2000</v>
      </c>
      <c r="G47" s="7">
        <v>0</v>
      </c>
      <c r="H47" s="7">
        <v>2000</v>
      </c>
      <c r="I47" s="7">
        <v>2000</v>
      </c>
      <c r="J47" s="7">
        <v>0</v>
      </c>
      <c r="K47" s="7">
        <v>2000</v>
      </c>
    </row>
    <row r="48" spans="1:11" ht="105.75" customHeight="1" x14ac:dyDescent="0.2">
      <c r="A48" s="12" t="s">
        <v>189</v>
      </c>
      <c r="B48" s="6" t="s">
        <v>190</v>
      </c>
      <c r="C48" s="7">
        <v>0</v>
      </c>
      <c r="D48" s="7">
        <v>21000</v>
      </c>
      <c r="E48" s="7">
        <v>21000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</row>
    <row r="49" spans="1:11" ht="134.25" customHeight="1" x14ac:dyDescent="0.2">
      <c r="A49" s="12" t="s">
        <v>191</v>
      </c>
      <c r="B49" s="6" t="s">
        <v>192</v>
      </c>
      <c r="C49" s="7">
        <v>0</v>
      </c>
      <c r="D49" s="7">
        <v>21000</v>
      </c>
      <c r="E49" s="7">
        <v>21000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</row>
    <row r="50" spans="1:11" ht="81.75" customHeight="1" x14ac:dyDescent="0.2">
      <c r="A50" s="2" t="s">
        <v>156</v>
      </c>
      <c r="B50" s="6" t="s">
        <v>160</v>
      </c>
      <c r="C50" s="7">
        <v>5000</v>
      </c>
      <c r="D50" s="7">
        <v>0</v>
      </c>
      <c r="E50" s="7">
        <v>5000</v>
      </c>
      <c r="F50" s="7">
        <v>5000</v>
      </c>
      <c r="G50" s="7">
        <v>0</v>
      </c>
      <c r="H50" s="7">
        <v>5000</v>
      </c>
      <c r="I50" s="7">
        <v>5000</v>
      </c>
      <c r="J50" s="7">
        <v>0</v>
      </c>
      <c r="K50" s="7">
        <v>5000</v>
      </c>
    </row>
    <row r="51" spans="1:11" ht="108" customHeight="1" x14ac:dyDescent="0.2">
      <c r="A51" s="2" t="s">
        <v>157</v>
      </c>
      <c r="B51" s="6" t="s">
        <v>159</v>
      </c>
      <c r="C51" s="7">
        <v>5000</v>
      </c>
      <c r="D51" s="7">
        <v>0</v>
      </c>
      <c r="E51" s="7">
        <v>5000</v>
      </c>
      <c r="F51" s="7">
        <v>5000</v>
      </c>
      <c r="G51" s="7">
        <v>0</v>
      </c>
      <c r="H51" s="7">
        <v>5000</v>
      </c>
      <c r="I51" s="7">
        <v>5000</v>
      </c>
      <c r="J51" s="7">
        <v>0</v>
      </c>
      <c r="K51" s="7">
        <v>5000</v>
      </c>
    </row>
    <row r="52" spans="1:11" ht="87" customHeight="1" x14ac:dyDescent="0.2">
      <c r="A52" s="12" t="s">
        <v>193</v>
      </c>
      <c r="B52" s="6" t="s">
        <v>194</v>
      </c>
      <c r="C52" s="7">
        <v>0</v>
      </c>
      <c r="D52" s="7">
        <v>6000</v>
      </c>
      <c r="E52" s="7">
        <v>6000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</row>
    <row r="53" spans="1:11" ht="108" customHeight="1" x14ac:dyDescent="0.2">
      <c r="A53" s="12" t="s">
        <v>195</v>
      </c>
      <c r="B53" s="6" t="s">
        <v>196</v>
      </c>
      <c r="C53" s="7">
        <v>0</v>
      </c>
      <c r="D53" s="7">
        <v>6000</v>
      </c>
      <c r="E53" s="7">
        <v>6000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</row>
    <row r="54" spans="1:11" ht="74.25" customHeight="1" x14ac:dyDescent="0.2">
      <c r="A54" s="12" t="s">
        <v>158</v>
      </c>
      <c r="B54" s="6" t="s">
        <v>161</v>
      </c>
      <c r="C54" s="7">
        <v>1000</v>
      </c>
      <c r="D54" s="7">
        <v>0</v>
      </c>
      <c r="E54" s="7">
        <v>1000</v>
      </c>
      <c r="F54" s="7">
        <v>1000</v>
      </c>
      <c r="G54" s="7">
        <v>0</v>
      </c>
      <c r="H54" s="7">
        <v>1000</v>
      </c>
      <c r="I54" s="7">
        <v>1000</v>
      </c>
      <c r="J54" s="7">
        <v>0</v>
      </c>
      <c r="K54" s="7">
        <v>1000</v>
      </c>
    </row>
    <row r="55" spans="1:11" ht="108" customHeight="1" x14ac:dyDescent="0.2">
      <c r="A55" s="12" t="s">
        <v>162</v>
      </c>
      <c r="B55" s="6" t="s">
        <v>163</v>
      </c>
      <c r="C55" s="7">
        <v>1000</v>
      </c>
      <c r="D55" s="7">
        <v>0</v>
      </c>
      <c r="E55" s="7">
        <v>1000</v>
      </c>
      <c r="F55" s="7">
        <v>1000</v>
      </c>
      <c r="G55" s="7">
        <v>0</v>
      </c>
      <c r="H55" s="7">
        <v>1000</v>
      </c>
      <c r="I55" s="7">
        <v>1000</v>
      </c>
      <c r="J55" s="7">
        <v>0</v>
      </c>
      <c r="K55" s="7">
        <v>1000</v>
      </c>
    </row>
    <row r="56" spans="1:11" ht="108" customHeight="1" x14ac:dyDescent="0.2">
      <c r="A56" s="12" t="s">
        <v>164</v>
      </c>
      <c r="B56" s="6" t="s">
        <v>165</v>
      </c>
      <c r="C56" s="7">
        <v>15000</v>
      </c>
      <c r="D56" s="7">
        <v>0</v>
      </c>
      <c r="E56" s="7">
        <v>15000</v>
      </c>
      <c r="F56" s="7">
        <v>15000</v>
      </c>
      <c r="G56" s="7">
        <v>0</v>
      </c>
      <c r="H56" s="7">
        <v>15000</v>
      </c>
      <c r="I56" s="7">
        <v>15000</v>
      </c>
      <c r="J56" s="7">
        <v>0</v>
      </c>
      <c r="K56" s="7">
        <v>15000</v>
      </c>
    </row>
    <row r="57" spans="1:11" ht="126" customHeight="1" x14ac:dyDescent="0.2">
      <c r="A57" s="12" t="s">
        <v>166</v>
      </c>
      <c r="B57" s="6" t="s">
        <v>167</v>
      </c>
      <c r="C57" s="7">
        <v>15000</v>
      </c>
      <c r="D57" s="7">
        <v>0</v>
      </c>
      <c r="E57" s="7">
        <v>15000</v>
      </c>
      <c r="F57" s="7">
        <v>15000</v>
      </c>
      <c r="G57" s="7">
        <v>0</v>
      </c>
      <c r="H57" s="7">
        <v>15000</v>
      </c>
      <c r="I57" s="7">
        <v>15000</v>
      </c>
      <c r="J57" s="7">
        <v>0</v>
      </c>
      <c r="K57" s="7">
        <v>15000</v>
      </c>
    </row>
    <row r="58" spans="1:11" ht="78.75" customHeight="1" x14ac:dyDescent="0.2">
      <c r="A58" s="12" t="s">
        <v>168</v>
      </c>
      <c r="B58" s="6" t="s">
        <v>169</v>
      </c>
      <c r="C58" s="7">
        <v>5000</v>
      </c>
      <c r="D58" s="7">
        <v>0</v>
      </c>
      <c r="E58" s="7">
        <v>5000</v>
      </c>
      <c r="F58" s="7">
        <v>5000</v>
      </c>
      <c r="G58" s="7">
        <v>0</v>
      </c>
      <c r="H58" s="7">
        <v>5000</v>
      </c>
      <c r="I58" s="7">
        <v>5000</v>
      </c>
      <c r="J58" s="7">
        <v>0</v>
      </c>
      <c r="K58" s="7">
        <v>5000</v>
      </c>
    </row>
    <row r="59" spans="1:11" ht="108" customHeight="1" x14ac:dyDescent="0.2">
      <c r="A59" s="12" t="s">
        <v>170</v>
      </c>
      <c r="B59" s="6" t="s">
        <v>171</v>
      </c>
      <c r="C59" s="7">
        <v>5000</v>
      </c>
      <c r="D59" s="7">
        <v>0</v>
      </c>
      <c r="E59" s="7">
        <v>5000</v>
      </c>
      <c r="F59" s="7">
        <v>5000</v>
      </c>
      <c r="G59" s="7">
        <v>0</v>
      </c>
      <c r="H59" s="7">
        <v>5000</v>
      </c>
      <c r="I59" s="7">
        <v>5000</v>
      </c>
      <c r="J59" s="7">
        <v>0</v>
      </c>
      <c r="K59" s="7">
        <v>5000</v>
      </c>
    </row>
    <row r="60" spans="1:11" ht="88.5" customHeight="1" x14ac:dyDescent="0.2">
      <c r="A60" s="12" t="s">
        <v>172</v>
      </c>
      <c r="B60" s="6" t="s">
        <v>177</v>
      </c>
      <c r="C60" s="7">
        <v>9000</v>
      </c>
      <c r="D60" s="7">
        <v>0</v>
      </c>
      <c r="E60" s="7">
        <v>9000</v>
      </c>
      <c r="F60" s="7">
        <v>9000</v>
      </c>
      <c r="G60" s="7">
        <v>0</v>
      </c>
      <c r="H60" s="7">
        <v>9000</v>
      </c>
      <c r="I60" s="7">
        <v>9000</v>
      </c>
      <c r="J60" s="7">
        <v>0</v>
      </c>
      <c r="K60" s="7">
        <v>9000</v>
      </c>
    </row>
    <row r="61" spans="1:11" ht="117.75" customHeight="1" x14ac:dyDescent="0.2">
      <c r="A61" s="12" t="s">
        <v>173</v>
      </c>
      <c r="B61" s="6" t="s">
        <v>174</v>
      </c>
      <c r="C61" s="7">
        <v>9000</v>
      </c>
      <c r="D61" s="7">
        <v>0</v>
      </c>
      <c r="E61" s="7">
        <v>9000</v>
      </c>
      <c r="F61" s="7">
        <v>9000</v>
      </c>
      <c r="G61" s="7">
        <v>0</v>
      </c>
      <c r="H61" s="7">
        <v>9000</v>
      </c>
      <c r="I61" s="7">
        <v>9000</v>
      </c>
      <c r="J61" s="7">
        <v>0</v>
      </c>
      <c r="K61" s="7">
        <v>9000</v>
      </c>
    </row>
    <row r="62" spans="1:11" ht="157.5" customHeight="1" x14ac:dyDescent="0.2">
      <c r="A62" s="12" t="s">
        <v>175</v>
      </c>
      <c r="B62" s="6" t="s">
        <v>178</v>
      </c>
      <c r="C62" s="7">
        <v>90000</v>
      </c>
      <c r="D62" s="7">
        <v>22000</v>
      </c>
      <c r="E62" s="7">
        <v>112000</v>
      </c>
      <c r="F62" s="7">
        <v>90000</v>
      </c>
      <c r="G62" s="7">
        <v>0</v>
      </c>
      <c r="H62" s="7">
        <v>90000</v>
      </c>
      <c r="I62" s="7">
        <v>90000</v>
      </c>
      <c r="J62" s="7">
        <v>0</v>
      </c>
      <c r="K62" s="7">
        <v>90000</v>
      </c>
    </row>
    <row r="63" spans="1:11" ht="170.25" customHeight="1" x14ac:dyDescent="0.2">
      <c r="A63" s="12" t="s">
        <v>176</v>
      </c>
      <c r="B63" s="6" t="s">
        <v>179</v>
      </c>
      <c r="C63" s="7">
        <v>90000</v>
      </c>
      <c r="D63" s="7">
        <v>22000</v>
      </c>
      <c r="E63" s="7">
        <v>112000</v>
      </c>
      <c r="F63" s="7">
        <v>90000</v>
      </c>
      <c r="G63" s="7">
        <v>22000</v>
      </c>
      <c r="H63" s="7">
        <v>90000</v>
      </c>
      <c r="I63" s="7">
        <v>90000</v>
      </c>
      <c r="J63" s="7">
        <v>22000</v>
      </c>
      <c r="K63" s="7">
        <v>90000</v>
      </c>
    </row>
    <row r="64" spans="1:11" ht="64.5" customHeight="1" x14ac:dyDescent="0.2">
      <c r="A64" s="12" t="s">
        <v>181</v>
      </c>
      <c r="B64" s="6" t="s">
        <v>180</v>
      </c>
      <c r="C64" s="7">
        <v>27000</v>
      </c>
      <c r="D64" s="7">
        <v>0</v>
      </c>
      <c r="E64" s="7">
        <v>27000</v>
      </c>
      <c r="F64" s="7">
        <v>27000</v>
      </c>
      <c r="G64" s="7">
        <v>0</v>
      </c>
      <c r="H64" s="7">
        <v>27000</v>
      </c>
      <c r="I64" s="7">
        <v>27000</v>
      </c>
      <c r="J64" s="7">
        <v>0</v>
      </c>
      <c r="K64" s="7">
        <v>27000</v>
      </c>
    </row>
    <row r="65" spans="1:11" ht="90.75" customHeight="1" x14ac:dyDescent="0.2">
      <c r="A65" s="12" t="s">
        <v>97</v>
      </c>
      <c r="B65" s="6" t="s">
        <v>182</v>
      </c>
      <c r="C65" s="7">
        <v>27000</v>
      </c>
      <c r="D65" s="7">
        <v>0</v>
      </c>
      <c r="E65" s="7">
        <v>27000</v>
      </c>
      <c r="F65" s="7">
        <v>27000</v>
      </c>
      <c r="G65" s="7">
        <v>0</v>
      </c>
      <c r="H65" s="7">
        <v>27000</v>
      </c>
      <c r="I65" s="7">
        <v>27000</v>
      </c>
      <c r="J65" s="7">
        <v>0</v>
      </c>
      <c r="K65" s="7">
        <v>27000</v>
      </c>
    </row>
    <row r="66" spans="1:11" ht="102" customHeight="1" x14ac:dyDescent="0.2">
      <c r="A66" s="12" t="s">
        <v>183</v>
      </c>
      <c r="B66" s="6" t="s">
        <v>184</v>
      </c>
      <c r="C66" s="7">
        <v>15000</v>
      </c>
      <c r="D66" s="7">
        <v>0</v>
      </c>
      <c r="E66" s="7">
        <v>15000</v>
      </c>
      <c r="F66" s="7">
        <v>15000</v>
      </c>
      <c r="G66" s="7">
        <v>0</v>
      </c>
      <c r="H66" s="7">
        <v>15000</v>
      </c>
      <c r="I66" s="7">
        <v>15000</v>
      </c>
      <c r="J66" s="7">
        <v>0</v>
      </c>
      <c r="K66" s="7">
        <v>15000</v>
      </c>
    </row>
    <row r="67" spans="1:11" ht="90.75" customHeight="1" x14ac:dyDescent="0.2">
      <c r="A67" s="12" t="s">
        <v>185</v>
      </c>
      <c r="B67" s="6" t="s">
        <v>186</v>
      </c>
      <c r="C67" s="7">
        <v>15000</v>
      </c>
      <c r="D67" s="7">
        <v>0</v>
      </c>
      <c r="E67" s="7">
        <v>15000</v>
      </c>
      <c r="F67" s="7">
        <v>15000</v>
      </c>
      <c r="G67" s="7">
        <v>0</v>
      </c>
      <c r="H67" s="7">
        <v>15000</v>
      </c>
      <c r="I67" s="7">
        <v>15000</v>
      </c>
      <c r="J67" s="7">
        <v>0</v>
      </c>
      <c r="K67" s="7">
        <v>15000</v>
      </c>
    </row>
    <row r="68" spans="1:11" ht="101.25" customHeight="1" x14ac:dyDescent="0.2">
      <c r="A68" s="12" t="s">
        <v>187</v>
      </c>
      <c r="B68" s="6" t="s">
        <v>188</v>
      </c>
      <c r="C68" s="7">
        <v>1000</v>
      </c>
      <c r="D68" s="7">
        <v>0</v>
      </c>
      <c r="E68" s="7">
        <v>1000</v>
      </c>
      <c r="F68" s="7">
        <v>1000</v>
      </c>
      <c r="G68" s="7">
        <v>0</v>
      </c>
      <c r="H68" s="7">
        <v>1000</v>
      </c>
      <c r="I68" s="7">
        <v>1000</v>
      </c>
      <c r="J68" s="7">
        <v>0</v>
      </c>
      <c r="K68" s="7">
        <v>1000</v>
      </c>
    </row>
    <row r="69" spans="1:11" ht="29.25" customHeight="1" x14ac:dyDescent="0.2">
      <c r="A69" s="3" t="s">
        <v>98</v>
      </c>
      <c r="B69" s="4" t="s">
        <v>99</v>
      </c>
      <c r="C69" s="5">
        <f>C70+C92</f>
        <v>146633779.64000002</v>
      </c>
      <c r="D69" s="5">
        <f t="shared" ref="D69:K69" si="0">D70+D92</f>
        <v>291656</v>
      </c>
      <c r="E69" s="5">
        <f t="shared" si="0"/>
        <v>146925435.64000002</v>
      </c>
      <c r="F69" s="5">
        <f t="shared" si="0"/>
        <v>108467729.39</v>
      </c>
      <c r="G69" s="5">
        <f t="shared" si="0"/>
        <v>0</v>
      </c>
      <c r="H69" s="5">
        <f t="shared" si="0"/>
        <v>108467729.39</v>
      </c>
      <c r="I69" s="5">
        <f t="shared" si="0"/>
        <v>104601526.39</v>
      </c>
      <c r="J69" s="5">
        <f t="shared" si="0"/>
        <v>0</v>
      </c>
      <c r="K69" s="5">
        <f t="shared" si="0"/>
        <v>104601526.39</v>
      </c>
    </row>
    <row r="70" spans="1:11" ht="48.95" customHeight="1" x14ac:dyDescent="0.2">
      <c r="A70" s="3" t="s">
        <v>100</v>
      </c>
      <c r="B70" s="4" t="s">
        <v>101</v>
      </c>
      <c r="C70" s="5">
        <f>C71+C74+C82+C89</f>
        <v>146643393.34</v>
      </c>
      <c r="D70" s="5">
        <f>D74+D82</f>
        <v>291656</v>
      </c>
      <c r="E70" s="5">
        <f>C70+D70</f>
        <v>146935049.34</v>
      </c>
      <c r="F70" s="5">
        <v>108467729.39</v>
      </c>
      <c r="G70" s="5">
        <f>G74</f>
        <v>0</v>
      </c>
      <c r="H70" s="5">
        <f>F70+G70</f>
        <v>108467729.39</v>
      </c>
      <c r="I70" s="5">
        <v>104601526.39</v>
      </c>
      <c r="J70" s="5">
        <v>0</v>
      </c>
      <c r="K70" s="5">
        <v>104601526.39</v>
      </c>
    </row>
    <row r="71" spans="1:11" ht="32.25" customHeight="1" x14ac:dyDescent="0.2">
      <c r="A71" s="2" t="s">
        <v>102</v>
      </c>
      <c r="B71" s="6" t="s">
        <v>103</v>
      </c>
      <c r="C71" s="7">
        <v>28352900</v>
      </c>
      <c r="D71" s="7">
        <v>0</v>
      </c>
      <c r="E71" s="7">
        <v>28352900</v>
      </c>
      <c r="F71" s="7">
        <v>16010000</v>
      </c>
      <c r="G71" s="7">
        <v>0</v>
      </c>
      <c r="H71" s="7">
        <v>16010000</v>
      </c>
      <c r="I71" s="7">
        <v>8317000</v>
      </c>
      <c r="J71" s="7">
        <v>0</v>
      </c>
      <c r="K71" s="7">
        <v>8317000</v>
      </c>
    </row>
    <row r="72" spans="1:11" ht="32.25" customHeight="1" x14ac:dyDescent="0.2">
      <c r="A72" s="2" t="s">
        <v>104</v>
      </c>
      <c r="B72" s="6" t="s">
        <v>105</v>
      </c>
      <c r="C72" s="7">
        <v>15515000</v>
      </c>
      <c r="D72" s="7">
        <v>0</v>
      </c>
      <c r="E72" s="7">
        <v>15515000</v>
      </c>
      <c r="F72" s="7">
        <v>16010000</v>
      </c>
      <c r="G72" s="7">
        <v>0</v>
      </c>
      <c r="H72" s="7">
        <v>16010000</v>
      </c>
      <c r="I72" s="7">
        <v>8317000</v>
      </c>
      <c r="J72" s="7">
        <v>0</v>
      </c>
      <c r="K72" s="7">
        <v>8317000</v>
      </c>
    </row>
    <row r="73" spans="1:11" ht="32.25" customHeight="1" x14ac:dyDescent="0.2">
      <c r="A73" s="2" t="s">
        <v>106</v>
      </c>
      <c r="B73" s="6" t="s">
        <v>107</v>
      </c>
      <c r="C73" s="7">
        <v>12837900</v>
      </c>
      <c r="D73" s="7">
        <v>0</v>
      </c>
      <c r="E73" s="7">
        <v>12837900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</row>
    <row r="74" spans="1:11" ht="32.25" customHeight="1" x14ac:dyDescent="0.2">
      <c r="A74" s="2" t="s">
        <v>133</v>
      </c>
      <c r="B74" s="6" t="s">
        <v>108</v>
      </c>
      <c r="C74" s="7">
        <f>C75+C76+C77+C78+C79+C80+C81</f>
        <v>34973977.289999999</v>
      </c>
      <c r="D74" s="7">
        <f t="shared" ref="D74:K74" si="1">D75+D76+D77+D78+D79+D80+D81</f>
        <v>291656</v>
      </c>
      <c r="E74" s="7">
        <f t="shared" si="1"/>
        <v>35265633.289999999</v>
      </c>
      <c r="F74" s="7">
        <f t="shared" si="1"/>
        <v>12782373</v>
      </c>
      <c r="G74" s="7">
        <f t="shared" si="1"/>
        <v>0</v>
      </c>
      <c r="H74" s="7">
        <f t="shared" si="1"/>
        <v>12782373</v>
      </c>
      <c r="I74" s="7">
        <f t="shared" si="1"/>
        <v>15266675</v>
      </c>
      <c r="J74" s="7">
        <f t="shared" si="1"/>
        <v>0</v>
      </c>
      <c r="K74" s="7">
        <f t="shared" si="1"/>
        <v>15266675</v>
      </c>
    </row>
    <row r="75" spans="1:11" ht="112.5" customHeight="1" x14ac:dyDescent="0.2">
      <c r="A75" s="10" t="s">
        <v>146</v>
      </c>
      <c r="B75" s="6" t="s">
        <v>147</v>
      </c>
      <c r="C75" s="7">
        <v>6705576.9000000004</v>
      </c>
      <c r="D75" s="7">
        <v>0</v>
      </c>
      <c r="E75" s="7">
        <f>C75+D75</f>
        <v>6705576.9000000004</v>
      </c>
      <c r="F75" s="7"/>
      <c r="G75" s="7"/>
      <c r="H75" s="7"/>
      <c r="I75" s="7"/>
      <c r="J75" s="7"/>
      <c r="K75" s="7"/>
    </row>
    <row r="76" spans="1:11" ht="81.75" customHeight="1" x14ac:dyDescent="0.2">
      <c r="A76" s="11" t="s">
        <v>148</v>
      </c>
      <c r="B76" s="6" t="s">
        <v>149</v>
      </c>
      <c r="C76" s="7">
        <v>12303354.689999999</v>
      </c>
      <c r="D76" s="7">
        <v>0</v>
      </c>
      <c r="E76" s="7">
        <f>C76+D76</f>
        <v>12303354.689999999</v>
      </c>
      <c r="F76" s="7">
        <v>0</v>
      </c>
      <c r="G76" s="7">
        <v>0</v>
      </c>
      <c r="H76" s="7">
        <v>0</v>
      </c>
      <c r="I76" s="7">
        <v>6138000</v>
      </c>
      <c r="J76" s="7">
        <v>0</v>
      </c>
      <c r="K76" s="7">
        <f>I76+J76</f>
        <v>6138000</v>
      </c>
    </row>
    <row r="77" spans="1:11" ht="48.95" customHeight="1" x14ac:dyDescent="0.2">
      <c r="A77" s="2" t="s">
        <v>135</v>
      </c>
      <c r="B77" s="6" t="s">
        <v>109</v>
      </c>
      <c r="C77" s="7">
        <v>224000</v>
      </c>
      <c r="D77" s="7">
        <v>0</v>
      </c>
      <c r="E77" s="7">
        <v>224000</v>
      </c>
      <c r="F77" s="7">
        <v>346498</v>
      </c>
      <c r="G77" s="7">
        <v>0</v>
      </c>
      <c r="H77" s="7">
        <v>346498</v>
      </c>
      <c r="I77" s="7">
        <v>0</v>
      </c>
      <c r="J77" s="7">
        <v>0</v>
      </c>
      <c r="K77" s="7">
        <v>0</v>
      </c>
    </row>
    <row r="78" spans="1:11" ht="93.75" customHeight="1" x14ac:dyDescent="0.2">
      <c r="A78" s="11" t="s">
        <v>151</v>
      </c>
      <c r="B78" s="6" t="s">
        <v>150</v>
      </c>
      <c r="C78" s="7">
        <v>1329696</v>
      </c>
      <c r="D78" s="7">
        <v>0</v>
      </c>
      <c r="E78" s="7">
        <f>C78+D78</f>
        <v>1329696</v>
      </c>
      <c r="F78" s="7">
        <v>1350783</v>
      </c>
      <c r="G78" s="7">
        <v>0</v>
      </c>
      <c r="H78" s="7">
        <f>F78+G78</f>
        <v>1350783</v>
      </c>
      <c r="I78" s="7">
        <v>1393170</v>
      </c>
      <c r="J78" s="7">
        <v>0</v>
      </c>
      <c r="K78" s="7">
        <v>1393170</v>
      </c>
    </row>
    <row r="79" spans="1:11" ht="48.95" customHeight="1" x14ac:dyDescent="0.2">
      <c r="A79" s="2" t="s">
        <v>134</v>
      </c>
      <c r="B79" s="6" t="s">
        <v>110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1300000</v>
      </c>
      <c r="J79" s="7">
        <v>0</v>
      </c>
      <c r="K79" s="7">
        <v>1300000</v>
      </c>
    </row>
    <row r="80" spans="1:11" ht="48.95" customHeight="1" x14ac:dyDescent="0.2">
      <c r="A80" s="2" t="s">
        <v>111</v>
      </c>
      <c r="B80" s="6" t="s">
        <v>112</v>
      </c>
      <c r="C80" s="7">
        <v>426222</v>
      </c>
      <c r="D80" s="7">
        <v>0</v>
      </c>
      <c r="E80" s="7">
        <v>426222</v>
      </c>
      <c r="F80" s="7">
        <v>414639</v>
      </c>
      <c r="G80" s="7">
        <v>0</v>
      </c>
      <c r="H80" s="7">
        <v>414639</v>
      </c>
      <c r="I80" s="7">
        <v>414639</v>
      </c>
      <c r="J80" s="7">
        <v>0</v>
      </c>
      <c r="K80" s="7">
        <v>414639</v>
      </c>
    </row>
    <row r="81" spans="1:11" ht="27.75" customHeight="1" x14ac:dyDescent="0.2">
      <c r="A81" s="2" t="s">
        <v>137</v>
      </c>
      <c r="B81" s="6" t="s">
        <v>113</v>
      </c>
      <c r="C81" s="7">
        <v>13985127.699999999</v>
      </c>
      <c r="D81" s="7">
        <v>291656</v>
      </c>
      <c r="E81" s="7">
        <f>C81+D81</f>
        <v>14276783.699999999</v>
      </c>
      <c r="F81" s="7">
        <v>10670453</v>
      </c>
      <c r="G81" s="7">
        <v>0</v>
      </c>
      <c r="H81" s="7">
        <f>F81+G81</f>
        <v>10670453</v>
      </c>
      <c r="I81" s="7">
        <v>6020866</v>
      </c>
      <c r="J81" s="7">
        <v>0</v>
      </c>
      <c r="K81" s="7">
        <v>6020866</v>
      </c>
    </row>
    <row r="82" spans="1:11" ht="32.25" customHeight="1" x14ac:dyDescent="0.2">
      <c r="A82" s="2" t="s">
        <v>136</v>
      </c>
      <c r="B82" s="6" t="s">
        <v>114</v>
      </c>
      <c r="C82" s="7">
        <f>C83+C84+C85+C86+C87+C88</f>
        <v>73474947.049999997</v>
      </c>
      <c r="D82" s="7">
        <f t="shared" ref="D82:K82" si="2">D83+D84+D85+D86+D87+D88</f>
        <v>0</v>
      </c>
      <c r="E82" s="7">
        <f t="shared" si="2"/>
        <v>73474947.049999997</v>
      </c>
      <c r="F82" s="7">
        <f t="shared" si="2"/>
        <v>67195365.390000001</v>
      </c>
      <c r="G82" s="7">
        <f t="shared" si="2"/>
        <v>0</v>
      </c>
      <c r="H82" s="7">
        <f t="shared" si="2"/>
        <v>67195365.390000001</v>
      </c>
      <c r="I82" s="7">
        <f t="shared" si="2"/>
        <v>67462486.390000001</v>
      </c>
      <c r="J82" s="7">
        <f t="shared" si="2"/>
        <v>0</v>
      </c>
      <c r="K82" s="7">
        <f t="shared" si="2"/>
        <v>67462486.390000001</v>
      </c>
    </row>
    <row r="83" spans="1:11" ht="48.95" customHeight="1" x14ac:dyDescent="0.2">
      <c r="A83" s="2" t="s">
        <v>138</v>
      </c>
      <c r="B83" s="6" t="s">
        <v>115</v>
      </c>
      <c r="C83" s="7">
        <v>68273919.090000004</v>
      </c>
      <c r="D83" s="7"/>
      <c r="E83" s="7">
        <f>C83+D83</f>
        <v>68273919.090000004</v>
      </c>
      <c r="F83" s="7">
        <v>61936124.659999996</v>
      </c>
      <c r="G83" s="7">
        <v>0</v>
      </c>
      <c r="H83" s="7">
        <v>61936124.659999996</v>
      </c>
      <c r="I83" s="7">
        <v>62177524.659999996</v>
      </c>
      <c r="J83" s="7">
        <v>0</v>
      </c>
      <c r="K83" s="7">
        <v>62177524.659999996</v>
      </c>
    </row>
    <row r="84" spans="1:11" ht="112.35" customHeight="1" x14ac:dyDescent="0.2">
      <c r="A84" s="2" t="s">
        <v>139</v>
      </c>
      <c r="B84" s="6" t="s">
        <v>116</v>
      </c>
      <c r="C84" s="7">
        <v>323239</v>
      </c>
      <c r="D84" s="7">
        <v>0</v>
      </c>
      <c r="E84" s="7">
        <v>323239</v>
      </c>
      <c r="F84" s="7">
        <v>323239</v>
      </c>
      <c r="G84" s="7">
        <v>0</v>
      </c>
      <c r="H84" s="7">
        <v>323239</v>
      </c>
      <c r="I84" s="7">
        <v>323239</v>
      </c>
      <c r="J84" s="7">
        <v>0</v>
      </c>
      <c r="K84" s="7">
        <v>323239</v>
      </c>
    </row>
    <row r="85" spans="1:11" ht="80.099999999999994" customHeight="1" x14ac:dyDescent="0.2">
      <c r="A85" s="2" t="s">
        <v>140</v>
      </c>
      <c r="B85" s="6" t="s">
        <v>117</v>
      </c>
      <c r="C85" s="7">
        <v>4054248</v>
      </c>
      <c r="D85" s="7">
        <v>0</v>
      </c>
      <c r="E85" s="7">
        <v>4054248</v>
      </c>
      <c r="F85" s="7">
        <v>4054248</v>
      </c>
      <c r="G85" s="7">
        <v>0</v>
      </c>
      <c r="H85" s="7">
        <v>4054248</v>
      </c>
      <c r="I85" s="7">
        <v>4054248</v>
      </c>
      <c r="J85" s="7">
        <v>0</v>
      </c>
      <c r="K85" s="7">
        <v>4054248</v>
      </c>
    </row>
    <row r="86" spans="1:11" ht="48.95" customHeight="1" x14ac:dyDescent="0.2">
      <c r="A86" s="2" t="s">
        <v>132</v>
      </c>
      <c r="B86" s="6" t="s">
        <v>118</v>
      </c>
      <c r="C86" s="7">
        <v>666268</v>
      </c>
      <c r="D86" s="7">
        <v>0</v>
      </c>
      <c r="E86" s="7">
        <v>666268</v>
      </c>
      <c r="F86" s="7">
        <v>672933</v>
      </c>
      <c r="G86" s="7">
        <v>0</v>
      </c>
      <c r="H86" s="7">
        <v>672933</v>
      </c>
      <c r="I86" s="7">
        <v>698654</v>
      </c>
      <c r="J86" s="7">
        <v>0</v>
      </c>
      <c r="K86" s="7">
        <v>698654</v>
      </c>
    </row>
    <row r="87" spans="1:11" ht="48.95" customHeight="1" x14ac:dyDescent="0.2">
      <c r="A87" s="2" t="s">
        <v>141</v>
      </c>
      <c r="B87" s="6" t="s">
        <v>119</v>
      </c>
      <c r="C87" s="7">
        <v>56658.96</v>
      </c>
      <c r="D87" s="7"/>
      <c r="E87" s="7">
        <f>C87+D87</f>
        <v>56658.96</v>
      </c>
      <c r="F87" s="7">
        <v>208820.73</v>
      </c>
      <c r="G87" s="7">
        <v>0</v>
      </c>
      <c r="H87" s="7">
        <v>208820.73</v>
      </c>
      <c r="I87" s="7">
        <v>208820.73</v>
      </c>
      <c r="J87" s="7">
        <v>0</v>
      </c>
      <c r="K87" s="7">
        <v>208820.73</v>
      </c>
    </row>
    <row r="88" spans="1:11" ht="48.95" customHeight="1" x14ac:dyDescent="0.2">
      <c r="A88" s="2" t="s">
        <v>142</v>
      </c>
      <c r="B88" s="6" t="s">
        <v>120</v>
      </c>
      <c r="C88" s="7">
        <v>100614</v>
      </c>
      <c r="D88" s="7">
        <v>0</v>
      </c>
      <c r="E88" s="7">
        <v>100614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</row>
    <row r="89" spans="1:11" ht="15" customHeight="1" x14ac:dyDescent="0.2">
      <c r="A89" s="2" t="s">
        <v>143</v>
      </c>
      <c r="B89" s="6" t="s">
        <v>121</v>
      </c>
      <c r="C89" s="7">
        <v>9841569</v>
      </c>
      <c r="D89" s="7">
        <v>0</v>
      </c>
      <c r="E89" s="7">
        <v>9841569</v>
      </c>
      <c r="F89" s="7">
        <v>12279991</v>
      </c>
      <c r="G89" s="7">
        <v>0</v>
      </c>
      <c r="H89" s="7">
        <v>12279991</v>
      </c>
      <c r="I89" s="7">
        <v>13555365</v>
      </c>
      <c r="J89" s="7">
        <v>0</v>
      </c>
      <c r="K89" s="7">
        <v>13555365</v>
      </c>
    </row>
    <row r="90" spans="1:11" ht="64.5" customHeight="1" x14ac:dyDescent="0.2">
      <c r="A90" s="2" t="s">
        <v>145</v>
      </c>
      <c r="B90" s="6" t="s">
        <v>122</v>
      </c>
      <c r="C90" s="7">
        <v>5010200</v>
      </c>
      <c r="D90" s="7">
        <v>0</v>
      </c>
      <c r="E90" s="7">
        <v>5010200</v>
      </c>
      <c r="F90" s="7">
        <v>7446400</v>
      </c>
      <c r="G90" s="7">
        <v>0</v>
      </c>
      <c r="H90" s="7">
        <v>7446400</v>
      </c>
      <c r="I90" s="7">
        <v>8713200</v>
      </c>
      <c r="J90" s="7">
        <v>0</v>
      </c>
      <c r="K90" s="7">
        <v>8713200</v>
      </c>
    </row>
    <row r="91" spans="1:11" ht="32.25" customHeight="1" x14ac:dyDescent="0.2">
      <c r="A91" s="2" t="s">
        <v>144</v>
      </c>
      <c r="B91" s="6" t="s">
        <v>123</v>
      </c>
      <c r="C91" s="7">
        <v>222289</v>
      </c>
      <c r="D91" s="7">
        <v>0</v>
      </c>
      <c r="E91" s="7">
        <v>222289</v>
      </c>
      <c r="F91" s="7">
        <v>224511</v>
      </c>
      <c r="G91" s="7">
        <v>0</v>
      </c>
      <c r="H91" s="7">
        <v>224511</v>
      </c>
      <c r="I91" s="7">
        <v>233085</v>
      </c>
      <c r="J91" s="7">
        <v>0</v>
      </c>
      <c r="K91" s="7">
        <v>233085</v>
      </c>
    </row>
    <row r="92" spans="1:11" ht="32.25" customHeight="1" x14ac:dyDescent="0.25">
      <c r="A92" s="8" t="s">
        <v>126</v>
      </c>
      <c r="B92" s="9" t="s">
        <v>129</v>
      </c>
      <c r="C92" s="7">
        <v>-9613.7000000000007</v>
      </c>
      <c r="D92" s="7"/>
      <c r="E92" s="7">
        <f>C92+D92</f>
        <v>-9613.7000000000007</v>
      </c>
      <c r="F92" s="7"/>
      <c r="G92" s="7"/>
      <c r="H92" s="7"/>
      <c r="I92" s="7"/>
      <c r="J92" s="7"/>
      <c r="K92" s="7"/>
    </row>
    <row r="93" spans="1:11" ht="32.25" customHeight="1" x14ac:dyDescent="0.25">
      <c r="A93" s="8" t="s">
        <v>127</v>
      </c>
      <c r="B93" s="9" t="s">
        <v>130</v>
      </c>
      <c r="C93" s="7">
        <v>-9613.7000000000007</v>
      </c>
      <c r="D93" s="7"/>
      <c r="E93" s="7">
        <f t="shared" ref="E93:E94" si="3">C93+D93</f>
        <v>-9613.7000000000007</v>
      </c>
      <c r="F93" s="7"/>
      <c r="G93" s="7"/>
      <c r="H93" s="7"/>
      <c r="I93" s="7"/>
      <c r="J93" s="7"/>
      <c r="K93" s="7"/>
    </row>
    <row r="94" spans="1:11" ht="32.25" customHeight="1" x14ac:dyDescent="0.25">
      <c r="A94" s="8" t="s">
        <v>128</v>
      </c>
      <c r="B94" s="9" t="s">
        <v>131</v>
      </c>
      <c r="C94" s="7">
        <v>-9613.7000000000007</v>
      </c>
      <c r="D94" s="7"/>
      <c r="E94" s="7">
        <f t="shared" si="3"/>
        <v>-9613.7000000000007</v>
      </c>
      <c r="F94" s="7"/>
      <c r="G94" s="7"/>
      <c r="H94" s="7"/>
      <c r="I94" s="7"/>
      <c r="J94" s="7"/>
      <c r="K94" s="7"/>
    </row>
    <row r="95" spans="1:11" ht="15" customHeight="1" x14ac:dyDescent="0.2">
      <c r="A95" s="13" t="s">
        <v>124</v>
      </c>
      <c r="B95" s="13"/>
      <c r="C95" s="5">
        <f>C7+C69</f>
        <v>193774779.64000002</v>
      </c>
      <c r="D95" s="5">
        <f>D7+D69</f>
        <v>1009656</v>
      </c>
      <c r="E95" s="5">
        <f>E7+E69</f>
        <v>194784435.64000002</v>
      </c>
      <c r="F95" s="5">
        <f>F7+F69</f>
        <v>146612729.38999999</v>
      </c>
      <c r="G95" s="5">
        <f>G7+G69</f>
        <v>0</v>
      </c>
      <c r="H95" s="5">
        <f>H7+H69</f>
        <v>146612729.38999999</v>
      </c>
      <c r="I95" s="5">
        <f>I7+I69</f>
        <v>146957526.38999999</v>
      </c>
      <c r="J95" s="5">
        <f>J7+J69</f>
        <v>0</v>
      </c>
      <c r="K95" s="5">
        <f>K7+K69</f>
        <v>146957526.38999999</v>
      </c>
    </row>
  </sheetData>
  <mergeCells count="9">
    <mergeCell ref="A95:B95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2021-06-16T13:08:00Z</dcterms:modified>
</cp:coreProperties>
</file>