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H10" i="1" l="1"/>
  <c r="H40" i="1" l="1"/>
  <c r="H41" i="1"/>
  <c r="H126" i="1" l="1"/>
  <c r="H291" i="1" l="1"/>
  <c r="H279" i="1"/>
  <c r="H238" i="1"/>
  <c r="H364" i="1"/>
  <c r="H365" i="1"/>
  <c r="H366" i="1"/>
  <c r="H355" i="1"/>
  <c r="H358" i="1"/>
  <c r="H323" i="1"/>
  <c r="H331" i="1"/>
  <c r="H324" i="1"/>
  <c r="H333" i="1"/>
  <c r="H310" i="1"/>
  <c r="H308" i="1"/>
  <c r="H306" i="1"/>
  <c r="H283" i="1"/>
  <c r="H284" i="1"/>
  <c r="H258" i="1"/>
  <c r="H259" i="1"/>
  <c r="H245" i="1"/>
  <c r="H246" i="1"/>
  <c r="H222" i="1"/>
  <c r="G229" i="1"/>
  <c r="H160" i="1" l="1"/>
  <c r="H161" i="1"/>
  <c r="H93" i="1"/>
  <c r="H77" i="1"/>
  <c r="H63" i="1"/>
  <c r="H64" i="1"/>
  <c r="H47" i="1"/>
  <c r="H48" i="1"/>
  <c r="H44" i="1"/>
  <c r="H45" i="1"/>
  <c r="H15" i="1"/>
  <c r="H16" i="1"/>
  <c r="H42" i="1" l="1"/>
  <c r="H225" i="1"/>
  <c r="H224" i="1" s="1"/>
  <c r="H223" i="1" s="1"/>
  <c r="G225" i="1"/>
  <c r="G224" i="1"/>
  <c r="G222" i="1" s="1"/>
  <c r="A5" i="1" l="1"/>
  <c r="O1" i="1"/>
  <c r="O2" i="1"/>
  <c r="O3" i="1"/>
  <c r="K9" i="1"/>
  <c r="L9" i="1" s="1"/>
  <c r="N9" i="1"/>
  <c r="O9" i="1"/>
  <c r="H13" i="1"/>
  <c r="I13" i="1" s="1"/>
  <c r="H12" i="1" l="1"/>
  <c r="H281" i="1"/>
  <c r="H280" i="1" s="1"/>
  <c r="I262" i="1"/>
  <c r="I263" i="1"/>
  <c r="I261" i="1"/>
  <c r="H261" i="1"/>
  <c r="H262" i="1"/>
  <c r="H174" i="1"/>
  <c r="I183" i="1"/>
  <c r="I184" i="1"/>
  <c r="I182" i="1"/>
  <c r="H182" i="1"/>
  <c r="H183" i="1"/>
  <c r="I12" i="1" l="1"/>
  <c r="I330" i="1"/>
  <c r="H329" i="1"/>
  <c r="H328" i="1" s="1"/>
  <c r="I293" i="1"/>
  <c r="I294" i="1"/>
  <c r="I295" i="1"/>
  <c r="I296" i="1"/>
  <c r="I292" i="1"/>
  <c r="H292" i="1"/>
  <c r="I138" i="1"/>
  <c r="H138" i="1"/>
  <c r="I140" i="1"/>
  <c r="I141" i="1"/>
  <c r="I142" i="1"/>
  <c r="I143" i="1"/>
  <c r="I139" i="1"/>
  <c r="H139" i="1"/>
  <c r="H142" i="1"/>
  <c r="I265" i="1"/>
  <c r="I266" i="1"/>
  <c r="I264" i="1"/>
  <c r="I328" i="1" l="1"/>
  <c r="I329" i="1"/>
  <c r="G364" i="1"/>
  <c r="G363" i="1" s="1"/>
  <c r="H305" i="1"/>
  <c r="I309" i="1"/>
  <c r="G308" i="1"/>
  <c r="I308" i="1" s="1"/>
  <c r="I305" i="1" s="1"/>
  <c r="G238" i="1"/>
  <c r="G191" i="1"/>
  <c r="G169" i="1" s="1"/>
  <c r="G174" i="1"/>
  <c r="G126" i="1"/>
  <c r="G106" i="1"/>
  <c r="I176" i="1"/>
  <c r="I177" i="1"/>
  <c r="I175" i="1"/>
  <c r="I186" i="1"/>
  <c r="I185" i="1"/>
  <c r="I187" i="1"/>
  <c r="I206" i="1"/>
  <c r="I207" i="1"/>
  <c r="I205" i="1"/>
  <c r="G209" i="1"/>
  <c r="G210" i="1"/>
  <c r="G211" i="1"/>
  <c r="H216" i="1"/>
  <c r="H217" i="1"/>
  <c r="G217" i="1"/>
  <c r="G216" i="1" s="1"/>
  <c r="G208" i="1" s="1"/>
  <c r="I219" i="1"/>
  <c r="I221" i="1"/>
  <c r="I218" i="1"/>
  <c r="G218" i="1"/>
  <c r="G220" i="1"/>
  <c r="I220" i="1" s="1"/>
  <c r="I217" i="1" s="1"/>
  <c r="I216" i="1" s="1"/>
  <c r="G255" i="1"/>
  <c r="G248" i="1" s="1"/>
  <c r="G256" i="1"/>
  <c r="G322" i="1"/>
  <c r="G270" i="1"/>
  <c r="G271" i="1"/>
  <c r="I246" i="1"/>
  <c r="I247" i="1"/>
  <c r="I245" i="1"/>
  <c r="G280" i="1"/>
  <c r="G281" i="1"/>
  <c r="I285" i="1"/>
  <c r="G284" i="1"/>
  <c r="I284" i="1" s="1"/>
  <c r="H337" i="1"/>
  <c r="H336" i="1" s="1"/>
  <c r="H335" i="1" s="1"/>
  <c r="G305" i="1" l="1"/>
  <c r="G291" i="1" s="1"/>
  <c r="G283" i="1"/>
  <c r="I283" i="1" s="1"/>
  <c r="G279" i="1"/>
  <c r="G237" i="1" s="1"/>
  <c r="G231" i="1" s="1"/>
  <c r="H21" i="1"/>
  <c r="H18" i="1" s="1"/>
  <c r="H11" i="1" s="1"/>
  <c r="H19" i="1"/>
  <c r="O53" i="1"/>
  <c r="N53" i="1"/>
  <c r="L53" i="1"/>
  <c r="K53" i="1"/>
  <c r="I53" i="1"/>
  <c r="H53" i="1"/>
  <c r="I336" i="1"/>
  <c r="I337" i="1"/>
  <c r="I338" i="1"/>
  <c r="I335" i="1"/>
  <c r="G228" i="1" l="1"/>
  <c r="G227" i="1" s="1"/>
  <c r="G223" i="1"/>
  <c r="I162" i="1"/>
  <c r="G161" i="1"/>
  <c r="G160" i="1" s="1"/>
  <c r="I159" i="1"/>
  <c r="G158" i="1"/>
  <c r="G157" i="1" s="1"/>
  <c r="I157" i="1" s="1"/>
  <c r="H86" i="1"/>
  <c r="I89" i="1"/>
  <c r="G88" i="1"/>
  <c r="G87" i="1" s="1"/>
  <c r="I85" i="1"/>
  <c r="G83" i="1"/>
  <c r="G82" i="1" s="1"/>
  <c r="G84" i="1"/>
  <c r="I84" i="1" s="1"/>
  <c r="I70" i="1"/>
  <c r="G69" i="1"/>
  <c r="I50" i="1"/>
  <c r="G50" i="1"/>
  <c r="I49" i="1"/>
  <c r="G48" i="1"/>
  <c r="I48" i="1" s="1"/>
  <c r="H29" i="1"/>
  <c r="G41" i="1"/>
  <c r="G42" i="1"/>
  <c r="I42" i="1" s="1"/>
  <c r="I41" i="1" s="1"/>
  <c r="H23" i="1"/>
  <c r="I23" i="1"/>
  <c r="G23" i="1"/>
  <c r="G18" i="1" s="1"/>
  <c r="G11" i="1" s="1"/>
  <c r="G21" i="1"/>
  <c r="I20" i="1"/>
  <c r="I19" i="1"/>
  <c r="I158" i="1" l="1"/>
  <c r="I83" i="1"/>
  <c r="I87" i="1"/>
  <c r="I86" i="1" s="1"/>
  <c r="G86" i="1"/>
  <c r="G77" i="1" s="1"/>
  <c r="I88" i="1"/>
  <c r="G47" i="1"/>
  <c r="I47" i="1" s="1"/>
  <c r="I29" i="1" s="1"/>
  <c r="G145" i="1"/>
  <c r="G144" i="1" s="1"/>
  <c r="I160" i="1"/>
  <c r="I161" i="1"/>
  <c r="I82" i="1"/>
  <c r="G64" i="1"/>
  <c r="G63" i="1" s="1"/>
  <c r="G62" i="1" s="1"/>
  <c r="I69" i="1"/>
  <c r="O376" i="1"/>
  <c r="L376" i="1"/>
  <c r="I257" i="1"/>
  <c r="I351" i="1"/>
  <c r="I77" i="1" l="1"/>
  <c r="G29" i="1"/>
  <c r="G10" i="1" s="1"/>
  <c r="G9" i="1" s="1"/>
  <c r="G376" i="1" s="1"/>
  <c r="I68" i="1"/>
  <c r="H67" i="1"/>
  <c r="I67" i="1" s="1"/>
  <c r="I22" i="1" l="1"/>
  <c r="I21" i="1"/>
  <c r="I18" i="1" s="1"/>
  <c r="N376" i="1" l="1"/>
  <c r="K376" i="1"/>
  <c r="I299" i="1" l="1"/>
  <c r="H298" i="1"/>
  <c r="H297" i="1" s="1"/>
  <c r="I323" i="1"/>
  <c r="I324" i="1"/>
  <c r="I326" i="1"/>
  <c r="I327" i="1"/>
  <c r="I325" i="1"/>
  <c r="H325" i="1"/>
  <c r="H326" i="1"/>
  <c r="H350" i="1"/>
  <c r="I350" i="1" s="1"/>
  <c r="I365" i="1"/>
  <c r="I366" i="1"/>
  <c r="I367" i="1"/>
  <c r="I368" i="1"/>
  <c r="I369" i="1"/>
  <c r="I370" i="1"/>
  <c r="I371" i="1"/>
  <c r="I372" i="1"/>
  <c r="I375" i="1"/>
  <c r="H373" i="1"/>
  <c r="I373" i="1" s="1"/>
  <c r="H374" i="1"/>
  <c r="I357" i="1"/>
  <c r="I358" i="1"/>
  <c r="H356" i="1"/>
  <c r="I364" i="1" l="1"/>
  <c r="H363" i="1"/>
  <c r="I374" i="1"/>
  <c r="H354" i="1"/>
  <c r="I355" i="1"/>
  <c r="I356" i="1"/>
  <c r="H349" i="1"/>
  <c r="I297" i="1"/>
  <c r="I298" i="1"/>
  <c r="I363" i="1" l="1"/>
  <c r="H362" i="1"/>
  <c r="I362" i="1" s="1"/>
  <c r="I354" i="1"/>
  <c r="H353" i="1"/>
  <c r="I349" i="1"/>
  <c r="H348" i="1"/>
  <c r="I280" i="1"/>
  <c r="I282" i="1"/>
  <c r="I321" i="1"/>
  <c r="H320" i="1"/>
  <c r="I320" i="1" s="1"/>
  <c r="I302" i="1"/>
  <c r="H301" i="1"/>
  <c r="H300" i="1" s="1"/>
  <c r="I291" i="1" s="1"/>
  <c r="I289" i="1"/>
  <c r="I290" i="1"/>
  <c r="H289" i="1"/>
  <c r="H288" i="1" s="1"/>
  <c r="H287" i="1" s="1"/>
  <c r="I287" i="1" s="1"/>
  <c r="I272" i="1"/>
  <c r="I269" i="1"/>
  <c r="H271" i="1"/>
  <c r="H270" i="1" s="1"/>
  <c r="I270" i="1" s="1"/>
  <c r="H268" i="1"/>
  <c r="H267" i="1" s="1"/>
  <c r="I267" i="1" s="1"/>
  <c r="H255" i="1"/>
  <c r="H248" i="1" s="1"/>
  <c r="H256" i="1"/>
  <c r="I256" i="1" s="1"/>
  <c r="I251" i="1"/>
  <c r="H250" i="1"/>
  <c r="I250" i="1" s="1"/>
  <c r="I244" i="1"/>
  <c r="H243" i="1"/>
  <c r="H242" i="1" s="1"/>
  <c r="I242" i="1" s="1"/>
  <c r="I240" i="1"/>
  <c r="I241" i="1"/>
  <c r="H240" i="1"/>
  <c r="H239" i="1" s="1"/>
  <c r="I212" i="1"/>
  <c r="H211" i="1"/>
  <c r="H210" i="1" s="1"/>
  <c r="H186" i="1"/>
  <c r="H185" i="1" s="1"/>
  <c r="I180" i="1"/>
  <c r="I181" i="1"/>
  <c r="H179" i="1"/>
  <c r="I179" i="1" s="1"/>
  <c r="H176" i="1"/>
  <c r="H175" i="1" s="1"/>
  <c r="J174" i="1"/>
  <c r="K174" i="1"/>
  <c r="L174" i="1"/>
  <c r="M174" i="1"/>
  <c r="N174" i="1"/>
  <c r="O174" i="1"/>
  <c r="I279" i="1" l="1"/>
  <c r="I255" i="1"/>
  <c r="H352" i="1"/>
  <c r="I352" i="1" s="1"/>
  <c r="I353" i="1"/>
  <c r="I348" i="1"/>
  <c r="H343" i="1"/>
  <c r="H322" i="1" s="1"/>
  <c r="H249" i="1"/>
  <c r="I249" i="1" s="1"/>
  <c r="I268" i="1"/>
  <c r="H319" i="1"/>
  <c r="I319" i="1" s="1"/>
  <c r="I211" i="1"/>
  <c r="I300" i="1"/>
  <c r="I239" i="1"/>
  <c r="H237" i="1"/>
  <c r="H231" i="1" s="1"/>
  <c r="I210" i="1"/>
  <c r="H208" i="1"/>
  <c r="I208" i="1" s="1"/>
  <c r="H209" i="1"/>
  <c r="I209" i="1" s="1"/>
  <c r="I288" i="1"/>
  <c r="H318" i="1"/>
  <c r="I318" i="1" s="1"/>
  <c r="I243" i="1"/>
  <c r="I271" i="1"/>
  <c r="I301" i="1"/>
  <c r="H317" i="1"/>
  <c r="I317" i="1" s="1"/>
  <c r="I281" i="1"/>
  <c r="H178" i="1"/>
  <c r="I178" i="1" s="1"/>
  <c r="I174" i="1" s="1"/>
  <c r="I173" i="1"/>
  <c r="H172" i="1"/>
  <c r="I172" i="1" s="1"/>
  <c r="I168" i="1"/>
  <c r="H167" i="1"/>
  <c r="I167" i="1" s="1"/>
  <c r="I156" i="1"/>
  <c r="H155" i="1"/>
  <c r="I155" i="1" s="1"/>
  <c r="I153" i="1"/>
  <c r="H151" i="1"/>
  <c r="I151" i="1" s="1"/>
  <c r="H152" i="1"/>
  <c r="I152" i="1" s="1"/>
  <c r="I147" i="1"/>
  <c r="I148" i="1"/>
  <c r="I150" i="1"/>
  <c r="H149" i="1"/>
  <c r="I149" i="1" s="1"/>
  <c r="I130" i="1"/>
  <c r="H129" i="1"/>
  <c r="I129" i="1" s="1"/>
  <c r="I118" i="1"/>
  <c r="H117" i="1"/>
  <c r="I117" i="1" s="1"/>
  <c r="I66" i="1"/>
  <c r="H65" i="1"/>
  <c r="O56" i="1"/>
  <c r="O57" i="1"/>
  <c r="O58" i="1"/>
  <c r="O59" i="1"/>
  <c r="O60" i="1"/>
  <c r="O61" i="1"/>
  <c r="N55" i="1"/>
  <c r="N54" i="1" s="1"/>
  <c r="O54" i="1" s="1"/>
  <c r="L56" i="1"/>
  <c r="L57" i="1"/>
  <c r="L58" i="1"/>
  <c r="L59" i="1"/>
  <c r="L60" i="1"/>
  <c r="L61" i="1"/>
  <c r="K55" i="1"/>
  <c r="L55" i="1" s="1"/>
  <c r="I56" i="1"/>
  <c r="I57" i="1"/>
  <c r="I58" i="1"/>
  <c r="I59" i="1"/>
  <c r="I60" i="1"/>
  <c r="I61" i="1"/>
  <c r="H55" i="1"/>
  <c r="H54" i="1" s="1"/>
  <c r="I54" i="1" s="1"/>
  <c r="I14" i="1"/>
  <c r="I65" i="1" l="1"/>
  <c r="I64" i="1"/>
  <c r="I11" i="1"/>
  <c r="I238" i="1"/>
  <c r="I343" i="1"/>
  <c r="I322" i="1"/>
  <c r="I248" i="1"/>
  <c r="K54" i="1"/>
  <c r="L54" i="1" s="1"/>
  <c r="H128" i="1"/>
  <c r="H166" i="1"/>
  <c r="I166" i="1" s="1"/>
  <c r="H171" i="1"/>
  <c r="I55" i="1"/>
  <c r="O55" i="1"/>
  <c r="H116" i="1"/>
  <c r="H146" i="1"/>
  <c r="H154" i="1"/>
  <c r="I154" i="1" s="1"/>
  <c r="I10" i="1" l="1"/>
  <c r="I128" i="1"/>
  <c r="I231" i="1"/>
  <c r="H127" i="1"/>
  <c r="I127" i="1" s="1"/>
  <c r="H170" i="1"/>
  <c r="H169" i="1" s="1"/>
  <c r="I171" i="1"/>
  <c r="I63" i="1"/>
  <c r="I116" i="1"/>
  <c r="H115" i="1"/>
  <c r="H145" i="1"/>
  <c r="I146" i="1"/>
  <c r="I126" i="1" l="1"/>
  <c r="I237" i="1"/>
  <c r="H62" i="1"/>
  <c r="I115" i="1"/>
  <c r="H106" i="1"/>
  <c r="I170" i="1"/>
  <c r="I169" i="1" s="1"/>
  <c r="H144" i="1"/>
  <c r="I144" i="1" s="1"/>
  <c r="I145" i="1"/>
  <c r="I62" i="1" l="1"/>
  <c r="H9" i="1"/>
  <c r="I9" i="1" s="1"/>
  <c r="I106" i="1"/>
  <c r="I376" i="1" l="1"/>
  <c r="H376" i="1"/>
</calcChain>
</file>

<file path=xl/sharedStrings.xml><?xml version="1.0" encoding="utf-8"?>
<sst xmlns="http://schemas.openxmlformats.org/spreadsheetml/2006/main" count="2224" uniqueCount="287">
  <si>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</si>
  <si>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</si>
  <si>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</si>
  <si>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</si>
  <si>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</si>
  <si>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</si>
  <si>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</si>
  <si>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</si>
  <si>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2021 год</t>
  </si>
  <si>
    <t>Итог 2021 год</t>
  </si>
  <si>
    <t>Предыдущий закон 2022 год</t>
  </si>
  <si>
    <t>Итог 2022 год</t>
  </si>
  <si>
    <t>Предыдущий закон 2023 год</t>
  </si>
  <si>
    <t>Итог 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</si>
  <si>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</si>
  <si>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</si>
  <si>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</si>
  <si>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</si>
  <si>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</si>
  <si>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</si>
  <si>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</si>
  <si>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</si>
  <si>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</si>
  <si>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</si>
  <si>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</si>
  <si>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</si>
  <si>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</si>
  <si>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</si>
  <si>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</si>
  <si>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</si>
  <si>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</si>
  <si>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</si>
  <si>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</si>
  <si>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</si>
  <si>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</si>
  <si>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</si>
  <si>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01 0 00 80020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</si>
  <si>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</si>
  <si>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</si>
  <si>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</si>
  <si>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</si>
  <si>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</si>
  <si>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</si>
  <si>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</si>
  <si>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</si>
  <si>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</si>
  <si>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</si>
  <si>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</si>
  <si>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</si>
  <si>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</si>
  <si>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</si>
  <si>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</si>
  <si>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</si>
  <si>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</si>
  <si>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01 0 00 84400</t>
  </si>
  <si>
    <t>Другие общегосударственные вопросы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</si>
  <si>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</si>
  <si>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01 0 00 12020</t>
  </si>
  <si>
    <t>Межбюджетные трансферты</t>
  </si>
  <si>
    <t>500</t>
  </si>
  <si>
    <t>Субвенции</t>
  </si>
  <si>
    <t>530</t>
  </si>
  <si>
    <t>Проведение Всеросийской переписи населения 2020 года</t>
  </si>
  <si>
    <t>01 0 00 54690</t>
  </si>
  <si>
    <t>Информационное обеспечение деятельности органов местного самоуправления</t>
  </si>
  <si>
    <t>01 0 00 80070</t>
  </si>
  <si>
    <t>Многофункциональные центры предоставления государственных и муниципальных услуг</t>
  </si>
  <si>
    <t>01 0 00 80710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</si>
  <si>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</si>
  <si>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</si>
  <si>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</si>
  <si>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</si>
  <si>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</si>
  <si>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01 0 00 80930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</si>
  <si>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</si>
  <si>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</si>
  <si>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</si>
  <si>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</si>
  <si>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</si>
  <si>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01 0 00 51180</t>
  </si>
  <si>
    <t>Национальная безопасность и правоохранительная деятельность</t>
  </si>
  <si>
    <t>Гражданская оборона</t>
  </si>
  <si>
    <t>09</t>
  </si>
  <si>
    <t>Единые дежурно-диспетчерские службы</t>
  </si>
  <si>
    <t>01 0 00 80700</t>
  </si>
  <si>
    <t>Расходы на выплаты персоналу казенных учреждений</t>
  </si>
  <si>
    <t>110</t>
  </si>
  <si>
    <t>Совершенствование системы профилактики правонарушений и усиление борьбы с преступностью</t>
  </si>
  <si>
    <t>01 0 00 81130</t>
  </si>
  <si>
    <t>Повышение безопасности дорожного движения</t>
  </si>
  <si>
    <t>01 0 00 81660</t>
  </si>
  <si>
    <t>Национальная экономика</t>
  </si>
  <si>
    <t>Сельское хозяйство и рыболовство</t>
  </si>
  <si>
    <t>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</si>
  <si>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</si>
  <si>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01 0 00 12510</t>
  </si>
  <si>
    <t>Водное хозяйство</t>
  </si>
  <si>
    <t>06</t>
  </si>
  <si>
    <t>Водохозяйственные и водоохранные мероприятия</t>
  </si>
  <si>
    <t>01 0 00 83290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</si>
  <si>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</si>
  <si>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</si>
  <si>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</si>
  <si>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01 0 00 81630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</si>
  <si>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</si>
  <si>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</si>
  <si>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</si>
  <si>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01 0 00 83360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</si>
  <si>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</si>
  <si>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</si>
  <si>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01 0 00 81610</t>
  </si>
  <si>
    <t>Обеспечение сохранности автмобильных дорог местного значения и условий безопасности движения по ним</t>
  </si>
  <si>
    <t>01 0 00 S6170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</si>
  <si>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</si>
  <si>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</si>
  <si>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01 0 00 17900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</si>
  <si>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</si>
  <si>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</si>
  <si>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</si>
  <si>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01 0 00 81830</t>
  </si>
  <si>
    <t>Коммунальное хозяйство</t>
  </si>
  <si>
    <t>Подготовка объектов ЖКХ к зиме</t>
  </si>
  <si>
    <t>01 0 00 S3450</t>
  </si>
  <si>
    <t>Благоустройство</t>
  </si>
  <si>
    <t>Обустройство и восстановление воинских захоронений, находящихся в государственной собственности</t>
  </si>
  <si>
    <t>01 0 00 L2990</t>
  </si>
  <si>
    <t>Другие вопросы в области жилищно-коммунального хозяйства</t>
  </si>
  <si>
    <t>Строительство и реконсструкция (модернизация) объектов питьевого водоснабжения</t>
  </si>
  <si>
    <t>01 0 F5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</si>
  <si>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</si>
  <si>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</si>
  <si>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</si>
  <si>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</si>
  <si>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Строительство и реконструкция (модернизация) объектов питьевого водоснабжения</t>
  </si>
  <si>
    <t>01 0 G5 52430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</si>
  <si>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</si>
  <si>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</si>
  <si>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</si>
  <si>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</si>
  <si>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01 0 00 80320</t>
  </si>
  <si>
    <t>01 0 00 S1310</t>
  </si>
  <si>
    <t>Молодежная политика</t>
  </si>
  <si>
    <t>Мероприятия по работе с семьей, детьми и молодежью</t>
  </si>
  <si>
    <t>01 0 00 82360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</si>
  <si>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</si>
  <si>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</si>
  <si>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01 0 00 14723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</si>
  <si>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</si>
  <si>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</si>
  <si>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</si>
  <si>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</si>
  <si>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</si>
  <si>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</si>
  <si>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</si>
  <si>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</si>
  <si>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</si>
  <si>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</si>
  <si>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</si>
  <si>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</si>
  <si>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</si>
  <si>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</si>
  <si>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</si>
  <si>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</si>
  <si>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</si>
  <si>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</si>
  <si>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</si>
  <si>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</si>
  <si>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</si>
  <si>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01 0 00 82450</t>
  </si>
  <si>
    <t>Публичные нормативные социальные выплаты гражданам</t>
  </si>
  <si>
    <t>310</t>
  </si>
  <si>
    <t>Обеспечение сохранности жилых помещений, закрепленных за детьми-сиротами и детьми. оставшимися без попечения родителей</t>
  </si>
  <si>
    <t>01 0 00 16710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</si>
  <si>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</si>
  <si>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</si>
  <si>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01 0 00 16723</t>
  </si>
  <si>
    <t>Выплата единовременного пособия при всех формах устройства детей, лишенных родительского попечения, в семью</t>
  </si>
  <si>
    <t>01 0 00 52600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</si>
  <si>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</si>
  <si>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01 0 00 R0820</t>
  </si>
  <si>
    <t>Мероприятия подпрограммы "Обеспечение жильем молодых семей" федеральной целевой программы "Жилище" на 2015-2020 годы</t>
  </si>
  <si>
    <t>01 3 00 L4970</t>
  </si>
  <si>
    <t>Другие вопросы в области социальной политики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</si>
  <si>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</si>
  <si>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01 0 00 16721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</si>
  <si>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</si>
  <si>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01 0 00 16722</t>
  </si>
  <si>
    <t>Физическая культура и спорт</t>
  </si>
  <si>
    <t>Физическая культура</t>
  </si>
  <si>
    <t>Центры спортивной подготовки (сборные команды)</t>
  </si>
  <si>
    <t>01 0 00 80610</t>
  </si>
  <si>
    <t>01 4 00 S7690</t>
  </si>
  <si>
    <t>Массовый спорт</t>
  </si>
  <si>
    <t>Мероприятия по развитию физической культуры и спорта</t>
  </si>
  <si>
    <t>01 4 00 82300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</si>
  <si>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</si>
  <si>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</si>
  <si>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</si>
  <si>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</si>
  <si>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05 0 00 82370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</si>
  <si>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</si>
  <si>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</si>
  <si>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05 0 00 14722</t>
  </si>
  <si>
    <t>Дошкольные образовательные организации</t>
  </si>
  <si>
    <t>05 0 00 80300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</si>
  <si>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</si>
  <si>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</si>
  <si>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05 0 00 14721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</si>
  <si>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</si>
  <si>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05 0 00 53030</t>
  </si>
  <si>
    <t>Общеобразовательные организации</t>
  </si>
  <si>
    <t>05 0 00 80310</t>
  </si>
  <si>
    <t>Организация питания в образовательных организациях</t>
  </si>
  <si>
    <t>05 0 00 82350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</si>
  <si>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</si>
  <si>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0 00 L3040</t>
  </si>
  <si>
    <t>Капитальный ремонт кровель муниципальных образовательных организаций Брянской области</t>
  </si>
  <si>
    <t>05 0 00 S4850</t>
  </si>
  <si>
    <t>Замена оконных блоков муниципальных образовательных организаций Брянской области</t>
  </si>
  <si>
    <t>05 0 00 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</si>
  <si>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</si>
  <si>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0 00 S4900</t>
  </si>
  <si>
    <t>Приведение в соответствие с бренбуком "Точка роста" помещений муниципальных образовательных организаций</t>
  </si>
  <si>
    <t>05 0 00 S4910</t>
  </si>
  <si>
    <t>05 0 00 80320</t>
  </si>
  <si>
    <t>Мероприятия по проведению оздоровительной компании детей</t>
  </si>
  <si>
    <t>05 0 00 S4790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</si>
  <si>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</si>
  <si>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05 0 00 14723</t>
  </si>
  <si>
    <t>05 0 00 80040</t>
  </si>
  <si>
    <t>Учреждения, обеспечивающие деятельность органов местного самоуправления и муниципальных учреждений</t>
  </si>
  <si>
    <t>05 0 00 80720</t>
  </si>
  <si>
    <t>Противодействие злоупотреблению наркотиками и их незаконному обороту</t>
  </si>
  <si>
    <t>05 0 00 81150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</si>
  <si>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</si>
  <si>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05 0 00 14780</t>
  </si>
  <si>
    <t>ИТОГО:</t>
  </si>
  <si>
    <t>01 0 00 55490</t>
  </si>
  <si>
    <t>Достижение показателей деятельности органов исполнительной власти субъектов Российской Федерации</t>
  </si>
  <si>
    <t>01 1 00 L519F</t>
  </si>
  <si>
    <t>Государственная поддержка отрасли культуры за счет средств резервного фонда Правительства Российской Федерации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</si>
  <si>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</si>
  <si>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Финансовый отдел администрации Рогнединского района</t>
  </si>
  <si>
    <t>005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</si>
  <si>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</si>
  <si>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</si>
  <si>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</si>
  <si>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06 0 00 80040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</si>
  <si>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</si>
  <si>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</si>
  <si>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</si>
  <si>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</si>
  <si>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</si>
  <si>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</si>
  <si>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</si>
  <si>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</si>
  <si>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</si>
  <si>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</si>
  <si>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06 0 00 15840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</si>
  <si>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</si>
  <si>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</si>
  <si>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</si>
  <si>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</si>
  <si>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06 0 00 83020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</si>
  <si>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</si>
  <si>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</si>
  <si>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</si>
  <si>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</si>
  <si>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</si>
  <si>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</si>
  <si>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</si>
  <si>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01 0 00 84200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</si>
  <si>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</si>
  <si>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</si>
  <si>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06 0 00 55490</t>
  </si>
  <si>
    <t>05 0 00 55490</t>
  </si>
  <si>
    <t>05 0 00 82610</t>
  </si>
  <si>
    <t>Обеспечение функционирования модели персонифицированного финансирования дополнительного образования</t>
  </si>
  <si>
    <t>01 0 00 82550</t>
  </si>
  <si>
    <t>Мероприяти по социальной поддержки отдельных категорий граждан</t>
  </si>
  <si>
    <t>05 0 00 S4820</t>
  </si>
  <si>
    <t>Субсидии бюджетным учреждениям на реализацию отдельных мероприятий по развитию образования (мебель)</t>
  </si>
  <si>
    <t>Сумма  2021 год</t>
  </si>
  <si>
    <t>Сумма 2022 год</t>
  </si>
  <si>
    <t>Сумма 2023 год</t>
  </si>
  <si>
    <t xml:space="preserve">Приложение 6.5. 
к решению Рогнединского районного Совета народных депутатов "О бюджете Рогнединского муниципального района                                                                                                                                   Брянской области  на 2021 год и на плановый период 2022 и 2023 годов
</t>
  </si>
  <si>
    <t xml:space="preserve"> Приложение 2 
  к 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28.12.2021г. № 6-178  "О внесении изменений в решение районного Совета                                                                                                                            народных депутатов от 11.12.2020 г. № 6-106 "О бюджете  Рогнединского муниципального района                                                                                                                                   Брянской области на 2021 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</si>
</sst>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86;&#1095;&#1090;&#1072;%205/&#1048;&#1079;&#1084;&#1077;&#1085;&#1077;&#1085;&#1080;&#1077;%20&#1087;&#1086;%20&#1073;&#1102;&#1076;&#1078;&#1077;&#1090;&#1091;%202021%20&#1075;&#1086;&#1076;&#1072;/&#1056;&#1077;&#1096;&#1077;&#1085;&#1080;&#1077;%20&#1086;%20&#1074;&#1085;&#1077;&#1089;&#1077;&#1085;&#1080;&#1080;%20&#1080;&#1079;&#1084;&#1077;&#1085;&#1077;&#1085;&#1080;&#1081;%20&#1089;&#1077;&#1085;&#1090;&#1103;&#1073;&#1088;&#1100;%20%202021%20&#1075;&#1086;&#1076;&#1072;%20(&#1056;&#1040;&#1049;&#1054;&#1053;)/&#1056;&#1077;&#1096;&#1077;&#1085;&#1080;&#1077;%20&#1086;%20&#1074;&#1085;&#1077;&#1089;&#1077;&#1085;&#1080;&#1080;%20&#1080;&#1079;&#1084;&#1077;&#1085;&#1077;&#1085;&#1080;&#1081;%20&#1089;&#1077;&#1085;&#1090;&#1103;&#1073;&#1088;&#1100;%202021(&#1087;&#1088;&#1086;&#1077;&#1082;&#1090;)/&#1055;&#1088;&#1080;&#1083;%2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7 (вед. сентябрь 2021)"/>
    </sheetNames>
    <sheetDataSet>
      <sheetData sheetId="0">
        <row r="5">
          <cell r="K5" t="str">
            <v>Изменение распределения бюджетных ассигнований по ведомственной структуре расходов
бюджета Рогнединского муниципального района Брянской области на 2021 год и на плановый период 2022 и 2023 годов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6"/>
  <sheetViews>
    <sheetView tabSelected="1" topLeftCell="A370" zoomScale="91" zoomScaleNormal="91" workbookViewId="0">
      <selection activeCell="H11" sqref="H11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8.83203125" customWidth="1"/>
    <col min="7" max="7" width="19.83203125" hidden="1" customWidth="1"/>
    <col min="8" max="8" width="21.33203125" customWidth="1"/>
    <col min="9" max="10" width="19.6640625" hidden="1" customWidth="1"/>
    <col min="11" max="11" width="19.5" customWidth="1"/>
    <col min="12" max="13" width="19.6640625" hidden="1" customWidth="1"/>
    <col min="14" max="14" width="19.6640625" customWidth="1"/>
    <col min="15" max="15" width="19.6640625" hidden="1" customWidth="1"/>
  </cols>
  <sheetData>
    <row r="1" spans="1:15" ht="12.75" customHeight="1" x14ac:dyDescent="0.2">
      <c r="A1" s="23" t="s">
        <v>286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>
        <f>'[1]Прил 7 (вед. сентябрь 2021)'!Y1</f>
        <v>0</v>
      </c>
    </row>
    <row r="2" spans="1:15" ht="27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>
        <f>'[1]Прил 7 (вед. сентябрь 2021)'!Y2</f>
        <v>0</v>
      </c>
    </row>
    <row r="3" spans="1:15" ht="47.25" customHeight="1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1">
        <f>'[1]Прил 7 (вед. сентябрь 2021)'!Y3</f>
        <v>0</v>
      </c>
    </row>
    <row r="4" spans="1:15" ht="68.25" customHeight="1" x14ac:dyDescent="0.2">
      <c r="A4" s="23" t="s">
        <v>285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68.25" customHeight="1" x14ac:dyDescent="0.2">
      <c r="A5" s="26" t="str">
        <f>'[1]Прил 7 (вед. сентябрь 2021)'!$K$5</f>
        <v>Изменение распределения бюджетных ассигнований по ведомственной структуре расходов
бюджета Рогнединского муниципального района Брянской области на 2021 год и на плановый период 2022 и 2023 годов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22.5" customHeight="1" x14ac:dyDescent="0.2">
      <c r="A6" s="24" t="s">
        <v>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ht="39" customHeight="1" x14ac:dyDescent="0.2">
      <c r="A7" s="2" t="s">
        <v>2</v>
      </c>
      <c r="B7" s="2" t="s">
        <v>3</v>
      </c>
      <c r="C7" s="2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282</v>
      </c>
      <c r="I7" s="2" t="s">
        <v>9</v>
      </c>
      <c r="J7" s="2" t="s">
        <v>10</v>
      </c>
      <c r="K7" s="2" t="s">
        <v>283</v>
      </c>
      <c r="L7" s="2" t="s">
        <v>11</v>
      </c>
      <c r="M7" s="2" t="s">
        <v>12</v>
      </c>
      <c r="N7" s="2" t="s">
        <v>284</v>
      </c>
      <c r="O7" s="2" t="s">
        <v>13</v>
      </c>
    </row>
    <row r="8" spans="1:15" ht="14.45" customHeight="1" x14ac:dyDescent="0.2">
      <c r="A8" s="2" t="s">
        <v>14</v>
      </c>
      <c r="B8" s="2" t="s">
        <v>15</v>
      </c>
      <c r="C8" s="2" t="s">
        <v>16</v>
      </c>
      <c r="D8" s="2" t="s">
        <v>17</v>
      </c>
      <c r="E8" s="2" t="s">
        <v>18</v>
      </c>
      <c r="F8" s="2" t="s">
        <v>19</v>
      </c>
      <c r="G8" s="2" t="s">
        <v>20</v>
      </c>
      <c r="H8" s="2" t="s">
        <v>21</v>
      </c>
      <c r="I8" s="2" t="s">
        <v>22</v>
      </c>
      <c r="J8" s="2" t="s">
        <v>23</v>
      </c>
      <c r="K8" s="2" t="s">
        <v>24</v>
      </c>
      <c r="L8" s="2" t="s">
        <v>25</v>
      </c>
      <c r="M8" s="2" t="s">
        <v>26</v>
      </c>
      <c r="N8" s="2" t="s">
        <v>27</v>
      </c>
      <c r="O8" s="2" t="s">
        <v>28</v>
      </c>
    </row>
    <row r="9" spans="1:15" ht="32.25" customHeight="1" x14ac:dyDescent="0.2">
      <c r="A9" s="3" t="s">
        <v>29</v>
      </c>
      <c r="B9" s="4" t="s">
        <v>30</v>
      </c>
      <c r="C9" s="4" t="s">
        <v>0</v>
      </c>
      <c r="D9" s="4" t="s">
        <v>0</v>
      </c>
      <c r="E9" s="5" t="s">
        <v>0</v>
      </c>
      <c r="F9" s="5" t="s">
        <v>0</v>
      </c>
      <c r="G9" s="6">
        <f>G10+G53+G62+G77+G106+G126+G144+G169+G208</f>
        <v>88385212.969999999</v>
      </c>
      <c r="H9" s="6">
        <f>H10+H54+H62+H77+H106+H126+H144+H169+H208+H222</f>
        <v>2806243.6100000003</v>
      </c>
      <c r="I9" s="6">
        <f>G9+H9</f>
        <v>91191456.579999998</v>
      </c>
      <c r="J9" s="6">
        <v>52319253.920000002</v>
      </c>
      <c r="K9" s="6">
        <f>K10+K54+K62+K77+K106+K126+K145++K169+K208</f>
        <v>26808</v>
      </c>
      <c r="L9" s="6">
        <f>J9+K9</f>
        <v>52346061.920000002</v>
      </c>
      <c r="M9" s="6">
        <v>57906567.420000002</v>
      </c>
      <c r="N9" s="6">
        <f>N10+N54</f>
        <v>28022</v>
      </c>
      <c r="O9" s="6">
        <f>M9+N9</f>
        <v>57934589.420000002</v>
      </c>
    </row>
    <row r="10" spans="1:15" ht="30.75" customHeight="1" x14ac:dyDescent="0.2">
      <c r="A10" s="7" t="s">
        <v>31</v>
      </c>
      <c r="B10" s="2" t="s">
        <v>30</v>
      </c>
      <c r="C10" s="2" t="s">
        <v>32</v>
      </c>
      <c r="D10" s="2" t="s">
        <v>0</v>
      </c>
      <c r="E10" s="2" t="s">
        <v>0</v>
      </c>
      <c r="F10" s="2" t="s">
        <v>0</v>
      </c>
      <c r="G10" s="8">
        <f>G11+G29</f>
        <v>20322895.219999999</v>
      </c>
      <c r="H10" s="8">
        <f>H11+H40</f>
        <v>536534.82000000007</v>
      </c>
      <c r="I10" s="8">
        <f>G10+H10</f>
        <v>20859430.039999999</v>
      </c>
      <c r="J10" s="8">
        <v>16967919</v>
      </c>
      <c r="K10" s="8">
        <v>0</v>
      </c>
      <c r="L10" s="8">
        <v>16967919</v>
      </c>
      <c r="M10" s="8">
        <v>16431452</v>
      </c>
      <c r="N10" s="8">
        <v>0</v>
      </c>
      <c r="O10" s="8">
        <v>16431452</v>
      </c>
    </row>
    <row r="11" spans="1:15" ht="96.6" customHeight="1" x14ac:dyDescent="0.2">
      <c r="A11" s="7" t="s">
        <v>33</v>
      </c>
      <c r="B11" s="2" t="s">
        <v>30</v>
      </c>
      <c r="C11" s="2" t="s">
        <v>32</v>
      </c>
      <c r="D11" s="2" t="s">
        <v>34</v>
      </c>
      <c r="E11" s="2" t="s">
        <v>0</v>
      </c>
      <c r="F11" s="2" t="s">
        <v>0</v>
      </c>
      <c r="G11" s="8">
        <f>G12+G15+G18+G26</f>
        <v>17595019.719999999</v>
      </c>
      <c r="H11" s="8">
        <f>H12+H15+H18</f>
        <v>476737.03</v>
      </c>
      <c r="I11" s="8">
        <f>G11+H11</f>
        <v>18071756.75</v>
      </c>
      <c r="J11" s="8">
        <v>15137101</v>
      </c>
      <c r="K11" s="8">
        <v>0</v>
      </c>
      <c r="L11" s="8">
        <v>15137101</v>
      </c>
      <c r="M11" s="8">
        <v>14794916</v>
      </c>
      <c r="N11" s="8">
        <v>0</v>
      </c>
      <c r="O11" s="8">
        <v>14794916</v>
      </c>
    </row>
    <row r="12" spans="1:15" s="14" customFormat="1" ht="66.75" customHeight="1" x14ac:dyDescent="0.2">
      <c r="A12" s="11" t="s">
        <v>238</v>
      </c>
      <c r="B12" s="12" t="s">
        <v>30</v>
      </c>
      <c r="C12" s="12" t="s">
        <v>32</v>
      </c>
      <c r="D12" s="12" t="s">
        <v>34</v>
      </c>
      <c r="E12" s="12" t="s">
        <v>237</v>
      </c>
      <c r="F12" s="12"/>
      <c r="G12" s="13">
        <v>0</v>
      </c>
      <c r="H12" s="13">
        <f>H13</f>
        <v>207138.97</v>
      </c>
      <c r="I12" s="13">
        <f>G12+H12</f>
        <v>207138.97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</row>
    <row r="13" spans="1:15" ht="112.5" customHeight="1" x14ac:dyDescent="0.2">
      <c r="A13" s="9" t="s">
        <v>37</v>
      </c>
      <c r="B13" s="2" t="s">
        <v>30</v>
      </c>
      <c r="C13" s="2" t="s">
        <v>32</v>
      </c>
      <c r="D13" s="2" t="s">
        <v>34</v>
      </c>
      <c r="E13" s="2" t="s">
        <v>237</v>
      </c>
      <c r="F13" s="2">
        <v>100</v>
      </c>
      <c r="G13" s="8">
        <v>0</v>
      </c>
      <c r="H13" s="8">
        <f>H14</f>
        <v>207138.97</v>
      </c>
      <c r="I13" s="8">
        <f t="shared" ref="I13:I14" si="0">G13+H13</f>
        <v>207138.97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</row>
    <row r="14" spans="1:15" ht="40.5" customHeight="1" x14ac:dyDescent="0.2">
      <c r="A14" s="9" t="s">
        <v>39</v>
      </c>
      <c r="B14" s="2" t="s">
        <v>30</v>
      </c>
      <c r="C14" s="2" t="s">
        <v>32</v>
      </c>
      <c r="D14" s="2" t="s">
        <v>34</v>
      </c>
      <c r="E14" s="2" t="s">
        <v>237</v>
      </c>
      <c r="F14" s="2">
        <v>120</v>
      </c>
      <c r="G14" s="8">
        <v>0</v>
      </c>
      <c r="H14" s="8">
        <v>207138.97</v>
      </c>
      <c r="I14" s="8">
        <f t="shared" si="0"/>
        <v>207138.97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</row>
    <row r="15" spans="1:15" s="14" customFormat="1" ht="76.5" customHeight="1" x14ac:dyDescent="0.2">
      <c r="A15" s="15" t="s">
        <v>35</v>
      </c>
      <c r="B15" s="12" t="s">
        <v>30</v>
      </c>
      <c r="C15" s="12" t="s">
        <v>32</v>
      </c>
      <c r="D15" s="12" t="s">
        <v>34</v>
      </c>
      <c r="E15" s="12" t="s">
        <v>36</v>
      </c>
      <c r="F15" s="16" t="s">
        <v>0</v>
      </c>
      <c r="G15" s="13">
        <v>1454200</v>
      </c>
      <c r="H15" s="13">
        <f>H16</f>
        <v>-7828.28</v>
      </c>
      <c r="I15" s="13">
        <v>1454200</v>
      </c>
      <c r="J15" s="13">
        <v>1454200</v>
      </c>
      <c r="K15" s="13">
        <v>0</v>
      </c>
      <c r="L15" s="13">
        <v>1454200</v>
      </c>
      <c r="M15" s="13">
        <v>1454200</v>
      </c>
      <c r="N15" s="13">
        <v>0</v>
      </c>
      <c r="O15" s="13">
        <v>1454200</v>
      </c>
    </row>
    <row r="16" spans="1:15" ht="78.75" customHeight="1" x14ac:dyDescent="0.2">
      <c r="A16" s="9" t="s">
        <v>37</v>
      </c>
      <c r="B16" s="2" t="s">
        <v>30</v>
      </c>
      <c r="C16" s="2" t="s">
        <v>32</v>
      </c>
      <c r="D16" s="2" t="s">
        <v>34</v>
      </c>
      <c r="E16" s="2" t="s">
        <v>36</v>
      </c>
      <c r="F16" s="2" t="s">
        <v>38</v>
      </c>
      <c r="G16" s="8">
        <v>1454200</v>
      </c>
      <c r="H16" s="8">
        <f>H17</f>
        <v>-7828.28</v>
      </c>
      <c r="I16" s="8">
        <v>1454200</v>
      </c>
      <c r="J16" s="8">
        <v>1454200</v>
      </c>
      <c r="K16" s="8">
        <v>0</v>
      </c>
      <c r="L16" s="8">
        <v>1454200</v>
      </c>
      <c r="M16" s="8">
        <v>1454200</v>
      </c>
      <c r="N16" s="8">
        <v>0</v>
      </c>
      <c r="O16" s="8">
        <v>1454200</v>
      </c>
    </row>
    <row r="17" spans="1:15" ht="51" customHeight="1" x14ac:dyDescent="0.2">
      <c r="A17" s="9" t="s">
        <v>39</v>
      </c>
      <c r="B17" s="2" t="s">
        <v>30</v>
      </c>
      <c r="C17" s="2" t="s">
        <v>32</v>
      </c>
      <c r="D17" s="2" t="s">
        <v>34</v>
      </c>
      <c r="E17" s="2" t="s">
        <v>36</v>
      </c>
      <c r="F17" s="2" t="s">
        <v>40</v>
      </c>
      <c r="G17" s="8">
        <v>1454200</v>
      </c>
      <c r="H17" s="8">
        <v>-7828.28</v>
      </c>
      <c r="I17" s="8">
        <v>1454200</v>
      </c>
      <c r="J17" s="8">
        <v>1454200</v>
      </c>
      <c r="K17" s="8">
        <v>0</v>
      </c>
      <c r="L17" s="8">
        <v>1454200</v>
      </c>
      <c r="M17" s="8">
        <v>1454200</v>
      </c>
      <c r="N17" s="8">
        <v>0</v>
      </c>
      <c r="O17" s="8">
        <v>1454200</v>
      </c>
    </row>
    <row r="18" spans="1:15" s="14" customFormat="1" ht="48.95" customHeight="1" x14ac:dyDescent="0.2">
      <c r="A18" s="15" t="s">
        <v>41</v>
      </c>
      <c r="B18" s="12" t="s">
        <v>30</v>
      </c>
      <c r="C18" s="12" t="s">
        <v>32</v>
      </c>
      <c r="D18" s="12" t="s">
        <v>34</v>
      </c>
      <c r="E18" s="12" t="s">
        <v>42</v>
      </c>
      <c r="F18" s="16" t="s">
        <v>0</v>
      </c>
      <c r="G18" s="13">
        <f>G19+G21+G23</f>
        <v>16137819.720000001</v>
      </c>
      <c r="H18" s="13">
        <f>H19+H21+H23</f>
        <v>277426.34000000003</v>
      </c>
      <c r="I18" s="13">
        <f>I19+I21+I23</f>
        <v>16434485.91</v>
      </c>
      <c r="J18" s="13">
        <v>13679901</v>
      </c>
      <c r="K18" s="13">
        <v>0</v>
      </c>
      <c r="L18" s="13">
        <v>13679901</v>
      </c>
      <c r="M18" s="13">
        <v>13337716</v>
      </c>
      <c r="N18" s="13">
        <v>0</v>
      </c>
      <c r="O18" s="13">
        <v>13337716</v>
      </c>
    </row>
    <row r="19" spans="1:15" ht="112.35" customHeight="1" x14ac:dyDescent="0.2">
      <c r="A19" s="9" t="s">
        <v>37</v>
      </c>
      <c r="B19" s="2" t="s">
        <v>30</v>
      </c>
      <c r="C19" s="2" t="s">
        <v>32</v>
      </c>
      <c r="D19" s="2" t="s">
        <v>34</v>
      </c>
      <c r="E19" s="2" t="s">
        <v>42</v>
      </c>
      <c r="F19" s="2" t="s">
        <v>38</v>
      </c>
      <c r="G19" s="8">
        <v>12504004</v>
      </c>
      <c r="H19" s="8">
        <f>H20</f>
        <v>287194</v>
      </c>
      <c r="I19" s="8">
        <f>G19+H19</f>
        <v>12791198</v>
      </c>
      <c r="J19" s="8">
        <v>12504004</v>
      </c>
      <c r="K19" s="8">
        <v>0</v>
      </c>
      <c r="L19" s="8">
        <v>12504004</v>
      </c>
      <c r="M19" s="8">
        <v>12504004</v>
      </c>
      <c r="N19" s="8">
        <v>0</v>
      </c>
      <c r="O19" s="8">
        <v>12504004</v>
      </c>
    </row>
    <row r="20" spans="1:15" ht="48.95" customHeight="1" x14ac:dyDescent="0.2">
      <c r="A20" s="9" t="s">
        <v>39</v>
      </c>
      <c r="B20" s="2" t="s">
        <v>30</v>
      </c>
      <c r="C20" s="2" t="s">
        <v>32</v>
      </c>
      <c r="D20" s="2" t="s">
        <v>34</v>
      </c>
      <c r="E20" s="2" t="s">
        <v>42</v>
      </c>
      <c r="F20" s="2" t="s">
        <v>40</v>
      </c>
      <c r="G20" s="8">
        <v>12504004</v>
      </c>
      <c r="H20" s="8">
        <v>287194</v>
      </c>
      <c r="I20" s="8">
        <f>G20+H20</f>
        <v>12791198</v>
      </c>
      <c r="J20" s="8">
        <v>12504004</v>
      </c>
      <c r="K20" s="8">
        <v>0</v>
      </c>
      <c r="L20" s="8">
        <v>12504004</v>
      </c>
      <c r="M20" s="8">
        <v>12504004</v>
      </c>
      <c r="N20" s="8">
        <v>0</v>
      </c>
      <c r="O20" s="8">
        <v>12504004</v>
      </c>
    </row>
    <row r="21" spans="1:15" ht="48.95" customHeight="1" x14ac:dyDescent="0.2">
      <c r="A21" s="9" t="s">
        <v>43</v>
      </c>
      <c r="B21" s="2" t="s">
        <v>30</v>
      </c>
      <c r="C21" s="2" t="s">
        <v>32</v>
      </c>
      <c r="D21" s="2" t="s">
        <v>34</v>
      </c>
      <c r="E21" s="2" t="s">
        <v>42</v>
      </c>
      <c r="F21" s="2" t="s">
        <v>44</v>
      </c>
      <c r="G21" s="8">
        <f>G22</f>
        <v>3419765.26</v>
      </c>
      <c r="H21" s="8">
        <f>H22</f>
        <v>9472.19</v>
      </c>
      <c r="I21" s="8">
        <f>G21+H21</f>
        <v>3429237.4499999997</v>
      </c>
      <c r="J21" s="8">
        <v>955897</v>
      </c>
      <c r="K21" s="8">
        <v>0</v>
      </c>
      <c r="L21" s="8">
        <v>955897</v>
      </c>
      <c r="M21" s="8">
        <v>613712</v>
      </c>
      <c r="N21" s="8">
        <v>0</v>
      </c>
      <c r="O21" s="8">
        <v>613712</v>
      </c>
    </row>
    <row r="22" spans="1:15" ht="48.95" customHeight="1" x14ac:dyDescent="0.2">
      <c r="A22" s="9" t="s">
        <v>45</v>
      </c>
      <c r="B22" s="2" t="s">
        <v>30</v>
      </c>
      <c r="C22" s="2" t="s">
        <v>32</v>
      </c>
      <c r="D22" s="2" t="s">
        <v>34</v>
      </c>
      <c r="E22" s="2" t="s">
        <v>42</v>
      </c>
      <c r="F22" s="2" t="s">
        <v>46</v>
      </c>
      <c r="G22" s="8">
        <v>3419765.26</v>
      </c>
      <c r="H22" s="8">
        <v>9472.19</v>
      </c>
      <c r="I22" s="8">
        <f>G22+H22</f>
        <v>3429237.4499999997</v>
      </c>
      <c r="J22" s="8">
        <v>955897</v>
      </c>
      <c r="K22" s="8">
        <v>0</v>
      </c>
      <c r="L22" s="8">
        <v>955897</v>
      </c>
      <c r="M22" s="8">
        <v>613712</v>
      </c>
      <c r="N22" s="8">
        <v>0</v>
      </c>
      <c r="O22" s="8">
        <v>613712</v>
      </c>
    </row>
    <row r="23" spans="1:15" ht="29.25" customHeight="1" x14ac:dyDescent="0.2">
      <c r="A23" s="9" t="s">
        <v>47</v>
      </c>
      <c r="B23" s="2" t="s">
        <v>30</v>
      </c>
      <c r="C23" s="2" t="s">
        <v>32</v>
      </c>
      <c r="D23" s="2" t="s">
        <v>34</v>
      </c>
      <c r="E23" s="2" t="s">
        <v>42</v>
      </c>
      <c r="F23" s="2" t="s">
        <v>48</v>
      </c>
      <c r="G23" s="8">
        <f>G24+G25</f>
        <v>214050.46</v>
      </c>
      <c r="H23" s="8">
        <f t="shared" ref="H23:I23" si="1">H24+H25</f>
        <v>-19239.849999999999</v>
      </c>
      <c r="I23" s="8">
        <f t="shared" si="1"/>
        <v>214050.46</v>
      </c>
      <c r="J23" s="8">
        <v>220000</v>
      </c>
      <c r="K23" s="8">
        <v>0</v>
      </c>
      <c r="L23" s="8">
        <v>220000</v>
      </c>
      <c r="M23" s="8">
        <v>220000</v>
      </c>
      <c r="N23" s="8">
        <v>0</v>
      </c>
      <c r="O23" s="8">
        <v>220000</v>
      </c>
    </row>
    <row r="24" spans="1:15" ht="0.75" customHeight="1" x14ac:dyDescent="0.2">
      <c r="A24" s="9" t="s">
        <v>49</v>
      </c>
      <c r="B24" s="2" t="s">
        <v>30</v>
      </c>
      <c r="C24" s="2" t="s">
        <v>32</v>
      </c>
      <c r="D24" s="2" t="s">
        <v>34</v>
      </c>
      <c r="E24" s="2" t="s">
        <v>42</v>
      </c>
      <c r="F24" s="2" t="s">
        <v>50</v>
      </c>
      <c r="G24" s="8">
        <v>11440</v>
      </c>
      <c r="H24" s="8">
        <v>0</v>
      </c>
      <c r="I24" s="8">
        <v>11440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</row>
    <row r="25" spans="1:15" ht="38.25" customHeight="1" x14ac:dyDescent="0.2">
      <c r="A25" s="9" t="s">
        <v>51</v>
      </c>
      <c r="B25" s="2" t="s">
        <v>30</v>
      </c>
      <c r="C25" s="2" t="s">
        <v>32</v>
      </c>
      <c r="D25" s="2" t="s">
        <v>34</v>
      </c>
      <c r="E25" s="2" t="s">
        <v>42</v>
      </c>
      <c r="F25" s="2" t="s">
        <v>52</v>
      </c>
      <c r="G25" s="8">
        <v>202610.46</v>
      </c>
      <c r="H25" s="8">
        <v>-19239.849999999999</v>
      </c>
      <c r="I25" s="8">
        <v>202610.46</v>
      </c>
      <c r="J25" s="8">
        <v>220000</v>
      </c>
      <c r="K25" s="8">
        <v>0</v>
      </c>
      <c r="L25" s="8">
        <v>220000</v>
      </c>
      <c r="M25" s="8">
        <v>220000</v>
      </c>
      <c r="N25" s="8">
        <v>0</v>
      </c>
      <c r="O25" s="8">
        <v>220000</v>
      </c>
    </row>
    <row r="26" spans="1:15" s="14" customFormat="1" ht="126" hidden="1" customHeight="1" x14ac:dyDescent="0.2">
      <c r="A26" s="15" t="s">
        <v>53</v>
      </c>
      <c r="B26" s="12" t="s">
        <v>30</v>
      </c>
      <c r="C26" s="12" t="s">
        <v>32</v>
      </c>
      <c r="D26" s="12" t="s">
        <v>34</v>
      </c>
      <c r="E26" s="12" t="s">
        <v>54</v>
      </c>
      <c r="F26" s="16" t="s">
        <v>0</v>
      </c>
      <c r="G26" s="13">
        <v>3000</v>
      </c>
      <c r="H26" s="13">
        <v>0</v>
      </c>
      <c r="I26" s="13">
        <v>3000</v>
      </c>
      <c r="J26" s="13">
        <v>3000</v>
      </c>
      <c r="K26" s="13">
        <v>0</v>
      </c>
      <c r="L26" s="13">
        <v>3000</v>
      </c>
      <c r="M26" s="13">
        <v>3000</v>
      </c>
      <c r="N26" s="13">
        <v>0</v>
      </c>
      <c r="O26" s="13">
        <v>3000</v>
      </c>
    </row>
    <row r="27" spans="1:15" ht="48.75" hidden="1" customHeight="1" x14ac:dyDescent="0.2">
      <c r="A27" s="9" t="s">
        <v>43</v>
      </c>
      <c r="B27" s="2" t="s">
        <v>30</v>
      </c>
      <c r="C27" s="2" t="s">
        <v>32</v>
      </c>
      <c r="D27" s="2" t="s">
        <v>34</v>
      </c>
      <c r="E27" s="2" t="s">
        <v>54</v>
      </c>
      <c r="F27" s="2" t="s">
        <v>44</v>
      </c>
      <c r="G27" s="8">
        <v>3000</v>
      </c>
      <c r="H27" s="8">
        <v>0</v>
      </c>
      <c r="I27" s="8">
        <v>3000</v>
      </c>
      <c r="J27" s="8">
        <v>3000</v>
      </c>
      <c r="K27" s="8">
        <v>0</v>
      </c>
      <c r="L27" s="8">
        <v>3000</v>
      </c>
      <c r="M27" s="8">
        <v>3000</v>
      </c>
      <c r="N27" s="8">
        <v>0</v>
      </c>
      <c r="O27" s="8">
        <v>3000</v>
      </c>
    </row>
    <row r="28" spans="1:15" ht="43.5" hidden="1" customHeight="1" x14ac:dyDescent="0.2">
      <c r="A28" s="9" t="s">
        <v>45</v>
      </c>
      <c r="B28" s="2" t="s">
        <v>30</v>
      </c>
      <c r="C28" s="2" t="s">
        <v>32</v>
      </c>
      <c r="D28" s="2" t="s">
        <v>34</v>
      </c>
      <c r="E28" s="2" t="s">
        <v>54</v>
      </c>
      <c r="F28" s="2" t="s">
        <v>46</v>
      </c>
      <c r="G28" s="8">
        <v>3000</v>
      </c>
      <c r="H28" s="8">
        <v>0</v>
      </c>
      <c r="I28" s="8">
        <v>3000</v>
      </c>
      <c r="J28" s="8">
        <v>3000</v>
      </c>
      <c r="K28" s="8">
        <v>0</v>
      </c>
      <c r="L28" s="8">
        <v>3000</v>
      </c>
      <c r="M28" s="8">
        <v>3000</v>
      </c>
      <c r="N28" s="8">
        <v>0</v>
      </c>
      <c r="O28" s="8">
        <v>3000</v>
      </c>
    </row>
    <row r="29" spans="1:15" ht="15.75" hidden="1" customHeight="1" x14ac:dyDescent="0.2">
      <c r="A29" s="7" t="s">
        <v>55</v>
      </c>
      <c r="B29" s="2" t="s">
        <v>30</v>
      </c>
      <c r="C29" s="2" t="s">
        <v>32</v>
      </c>
      <c r="D29" s="2" t="s">
        <v>26</v>
      </c>
      <c r="E29" s="2" t="s">
        <v>0</v>
      </c>
      <c r="F29" s="2" t="s">
        <v>0</v>
      </c>
      <c r="G29" s="8">
        <f>G30+G37+G41+G44+G47</f>
        <v>2727875.5</v>
      </c>
      <c r="H29" s="8">
        <f t="shared" ref="H29:I29" si="2">H30+H37+H41+H44+H47</f>
        <v>59797.79</v>
      </c>
      <c r="I29" s="8">
        <f t="shared" si="2"/>
        <v>2829334.2199999997</v>
      </c>
      <c r="J29" s="8">
        <v>1830818</v>
      </c>
      <c r="K29" s="8">
        <v>0</v>
      </c>
      <c r="L29" s="8">
        <v>1830818</v>
      </c>
      <c r="M29" s="8">
        <v>1636536</v>
      </c>
      <c r="N29" s="8">
        <v>0</v>
      </c>
      <c r="O29" s="8">
        <v>1636536</v>
      </c>
    </row>
    <row r="30" spans="1:15" s="14" customFormat="1" ht="0.75" hidden="1" customHeight="1" x14ac:dyDescent="0.2">
      <c r="A30" s="15" t="s">
        <v>56</v>
      </c>
      <c r="B30" s="12" t="s">
        <v>30</v>
      </c>
      <c r="C30" s="12" t="s">
        <v>32</v>
      </c>
      <c r="D30" s="12" t="s">
        <v>26</v>
      </c>
      <c r="E30" s="12" t="s">
        <v>57</v>
      </c>
      <c r="F30" s="16" t="s">
        <v>0</v>
      </c>
      <c r="G30" s="13">
        <v>478368</v>
      </c>
      <c r="H30" s="13">
        <v>0</v>
      </c>
      <c r="I30" s="13">
        <v>478368</v>
      </c>
      <c r="J30" s="13">
        <v>478368</v>
      </c>
      <c r="K30" s="13">
        <v>0</v>
      </c>
      <c r="L30" s="13">
        <v>478368</v>
      </c>
      <c r="M30" s="13">
        <v>478368</v>
      </c>
      <c r="N30" s="13">
        <v>0</v>
      </c>
      <c r="O30" s="13">
        <v>478368</v>
      </c>
    </row>
    <row r="31" spans="1:15" ht="111.75" hidden="1" customHeight="1" x14ac:dyDescent="0.2">
      <c r="A31" s="9" t="s">
        <v>37</v>
      </c>
      <c r="B31" s="2" t="s">
        <v>30</v>
      </c>
      <c r="C31" s="2" t="s">
        <v>32</v>
      </c>
      <c r="D31" s="2" t="s">
        <v>26</v>
      </c>
      <c r="E31" s="2" t="s">
        <v>57</v>
      </c>
      <c r="F31" s="2" t="s">
        <v>38</v>
      </c>
      <c r="G31" s="8">
        <v>287270.93</v>
      </c>
      <c r="H31" s="8">
        <v>0</v>
      </c>
      <c r="I31" s="8">
        <v>287270.93</v>
      </c>
      <c r="J31" s="8">
        <v>287270.93</v>
      </c>
      <c r="K31" s="8">
        <v>0</v>
      </c>
      <c r="L31" s="8">
        <v>287270.93</v>
      </c>
      <c r="M31" s="8">
        <v>287270.93</v>
      </c>
      <c r="N31" s="8">
        <v>0</v>
      </c>
      <c r="O31" s="8">
        <v>287270.93</v>
      </c>
    </row>
    <row r="32" spans="1:15" ht="48.75" hidden="1" customHeight="1" x14ac:dyDescent="0.2">
      <c r="A32" s="9" t="s">
        <v>39</v>
      </c>
      <c r="B32" s="2" t="s">
        <v>30</v>
      </c>
      <c r="C32" s="2" t="s">
        <v>32</v>
      </c>
      <c r="D32" s="2" t="s">
        <v>26</v>
      </c>
      <c r="E32" s="2" t="s">
        <v>57</v>
      </c>
      <c r="F32" s="2" t="s">
        <v>40</v>
      </c>
      <c r="G32" s="8">
        <v>287270.93</v>
      </c>
      <c r="H32" s="8">
        <v>0</v>
      </c>
      <c r="I32" s="8">
        <v>287270.93</v>
      </c>
      <c r="J32" s="8">
        <v>287270.93</v>
      </c>
      <c r="K32" s="8">
        <v>0</v>
      </c>
      <c r="L32" s="8">
        <v>287270.93</v>
      </c>
      <c r="M32" s="8">
        <v>287270.93</v>
      </c>
      <c r="N32" s="8">
        <v>0</v>
      </c>
      <c r="O32" s="8">
        <v>287270.93</v>
      </c>
    </row>
    <row r="33" spans="1:15" ht="48.75" hidden="1" customHeight="1" x14ac:dyDescent="0.2">
      <c r="A33" s="9" t="s">
        <v>43</v>
      </c>
      <c r="B33" s="2" t="s">
        <v>30</v>
      </c>
      <c r="C33" s="2" t="s">
        <v>32</v>
      </c>
      <c r="D33" s="2" t="s">
        <v>26</v>
      </c>
      <c r="E33" s="2" t="s">
        <v>57</v>
      </c>
      <c r="F33" s="2" t="s">
        <v>44</v>
      </c>
      <c r="G33" s="8">
        <v>190897.07</v>
      </c>
      <c r="H33" s="8">
        <v>0</v>
      </c>
      <c r="I33" s="8">
        <v>190897.07</v>
      </c>
      <c r="J33" s="8">
        <v>190897.07</v>
      </c>
      <c r="K33" s="8">
        <v>0</v>
      </c>
      <c r="L33" s="8">
        <v>190897.07</v>
      </c>
      <c r="M33" s="8">
        <v>190897.07</v>
      </c>
      <c r="N33" s="8">
        <v>0</v>
      </c>
      <c r="O33" s="8">
        <v>190897.07</v>
      </c>
    </row>
    <row r="34" spans="1:15" ht="48.75" hidden="1" customHeight="1" x14ac:dyDescent="0.2">
      <c r="A34" s="9" t="s">
        <v>45</v>
      </c>
      <c r="B34" s="2" t="s">
        <v>30</v>
      </c>
      <c r="C34" s="2" t="s">
        <v>32</v>
      </c>
      <c r="D34" s="2" t="s">
        <v>26</v>
      </c>
      <c r="E34" s="2" t="s">
        <v>57</v>
      </c>
      <c r="F34" s="2" t="s">
        <v>46</v>
      </c>
      <c r="G34" s="8">
        <v>190897.07</v>
      </c>
      <c r="H34" s="8">
        <v>0</v>
      </c>
      <c r="I34" s="8">
        <v>190897.07</v>
      </c>
      <c r="J34" s="8">
        <v>190897.07</v>
      </c>
      <c r="K34" s="8">
        <v>0</v>
      </c>
      <c r="L34" s="8">
        <v>190897.07</v>
      </c>
      <c r="M34" s="8">
        <v>190897.07</v>
      </c>
      <c r="N34" s="8">
        <v>0</v>
      </c>
      <c r="O34" s="8">
        <v>190897.07</v>
      </c>
    </row>
    <row r="35" spans="1:15" ht="15" hidden="1" customHeight="1" x14ac:dyDescent="0.2">
      <c r="A35" s="9" t="s">
        <v>58</v>
      </c>
      <c r="B35" s="2" t="s">
        <v>30</v>
      </c>
      <c r="C35" s="2" t="s">
        <v>32</v>
      </c>
      <c r="D35" s="2" t="s">
        <v>26</v>
      </c>
      <c r="E35" s="2" t="s">
        <v>57</v>
      </c>
      <c r="F35" s="2" t="s">
        <v>59</v>
      </c>
      <c r="G35" s="8">
        <v>200</v>
      </c>
      <c r="H35" s="8">
        <v>0</v>
      </c>
      <c r="I35" s="8">
        <v>200</v>
      </c>
      <c r="J35" s="8">
        <v>200</v>
      </c>
      <c r="K35" s="8">
        <v>0</v>
      </c>
      <c r="L35" s="8">
        <v>200</v>
      </c>
      <c r="M35" s="8">
        <v>200</v>
      </c>
      <c r="N35" s="8">
        <v>0</v>
      </c>
      <c r="O35" s="8">
        <v>200</v>
      </c>
    </row>
    <row r="36" spans="1:15" ht="15" hidden="1" customHeight="1" x14ac:dyDescent="0.2">
      <c r="A36" s="9" t="s">
        <v>60</v>
      </c>
      <c r="B36" s="2" t="s">
        <v>30</v>
      </c>
      <c r="C36" s="2" t="s">
        <v>32</v>
      </c>
      <c r="D36" s="2" t="s">
        <v>26</v>
      </c>
      <c r="E36" s="2" t="s">
        <v>57</v>
      </c>
      <c r="F36" s="2" t="s">
        <v>61</v>
      </c>
      <c r="G36" s="8">
        <v>200</v>
      </c>
      <c r="H36" s="8">
        <v>0</v>
      </c>
      <c r="I36" s="8">
        <v>200</v>
      </c>
      <c r="J36" s="8">
        <v>200</v>
      </c>
      <c r="K36" s="8">
        <v>0</v>
      </c>
      <c r="L36" s="8">
        <v>200</v>
      </c>
      <c r="M36" s="8">
        <v>200</v>
      </c>
      <c r="N36" s="8">
        <v>0</v>
      </c>
      <c r="O36" s="8">
        <v>200</v>
      </c>
    </row>
    <row r="37" spans="1:15" s="14" customFormat="1" ht="0.75" hidden="1" customHeight="1" x14ac:dyDescent="0.2">
      <c r="A37" s="15" t="s">
        <v>62</v>
      </c>
      <c r="B37" s="12" t="s">
        <v>30</v>
      </c>
      <c r="C37" s="12" t="s">
        <v>32</v>
      </c>
      <c r="D37" s="12" t="s">
        <v>26</v>
      </c>
      <c r="E37" s="12" t="s">
        <v>63</v>
      </c>
      <c r="F37" s="16" t="s">
        <v>0</v>
      </c>
      <c r="G37" s="13">
        <v>100614</v>
      </c>
      <c r="H37" s="13">
        <v>0</v>
      </c>
      <c r="I37" s="13">
        <v>100614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</row>
    <row r="38" spans="1:15" ht="48.75" hidden="1" customHeight="1" x14ac:dyDescent="0.2">
      <c r="A38" s="9" t="s">
        <v>43</v>
      </c>
      <c r="B38" s="2" t="s">
        <v>30</v>
      </c>
      <c r="C38" s="2" t="s">
        <v>32</v>
      </c>
      <c r="D38" s="2" t="s">
        <v>26</v>
      </c>
      <c r="E38" s="2" t="s">
        <v>63</v>
      </c>
      <c r="F38" s="2" t="s">
        <v>44</v>
      </c>
      <c r="G38" s="8">
        <v>100614</v>
      </c>
      <c r="H38" s="8">
        <v>0</v>
      </c>
      <c r="I38" s="8">
        <v>100614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</row>
    <row r="39" spans="1:15" ht="18" hidden="1" customHeight="1" x14ac:dyDescent="0.2">
      <c r="A39" s="9" t="s">
        <v>45</v>
      </c>
      <c r="B39" s="2" t="s">
        <v>30</v>
      </c>
      <c r="C39" s="2" t="s">
        <v>32</v>
      </c>
      <c r="D39" s="2" t="s">
        <v>26</v>
      </c>
      <c r="E39" s="2" t="s">
        <v>63</v>
      </c>
      <c r="F39" s="2" t="s">
        <v>46</v>
      </c>
      <c r="G39" s="8">
        <v>100614</v>
      </c>
      <c r="H39" s="8">
        <v>0</v>
      </c>
      <c r="I39" s="8">
        <v>100614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</row>
    <row r="40" spans="1:15" ht="32.25" customHeight="1" x14ac:dyDescent="0.2">
      <c r="A40" s="27" t="s">
        <v>55</v>
      </c>
      <c r="B40" s="12" t="s">
        <v>30</v>
      </c>
      <c r="C40" s="12" t="s">
        <v>32</v>
      </c>
      <c r="D40" s="12" t="s">
        <v>26</v>
      </c>
      <c r="E40" s="2"/>
      <c r="F40" s="2"/>
      <c r="G40" s="8"/>
      <c r="H40" s="6">
        <f>H41+H44+H47</f>
        <v>59797.79</v>
      </c>
      <c r="I40" s="8"/>
      <c r="J40" s="8"/>
      <c r="K40" s="8"/>
      <c r="L40" s="8"/>
      <c r="M40" s="8"/>
      <c r="N40" s="8"/>
      <c r="O40" s="8"/>
    </row>
    <row r="41" spans="1:15" s="14" customFormat="1" ht="50.25" customHeight="1" x14ac:dyDescent="0.2">
      <c r="A41" s="15" t="s">
        <v>64</v>
      </c>
      <c r="B41" s="12" t="s">
        <v>30</v>
      </c>
      <c r="C41" s="12" t="s">
        <v>32</v>
      </c>
      <c r="D41" s="12" t="s">
        <v>26</v>
      </c>
      <c r="E41" s="12" t="s">
        <v>65</v>
      </c>
      <c r="F41" s="16" t="s">
        <v>0</v>
      </c>
      <c r="G41" s="13">
        <f>G42</f>
        <v>227318.5</v>
      </c>
      <c r="H41" s="13">
        <f>H42</f>
        <v>79843.5</v>
      </c>
      <c r="I41" s="13">
        <f t="shared" ref="I41" si="3">I42</f>
        <v>307162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</row>
    <row r="42" spans="1:15" ht="26.25" customHeight="1" x14ac:dyDescent="0.2">
      <c r="A42" s="9" t="s">
        <v>43</v>
      </c>
      <c r="B42" s="2" t="s">
        <v>30</v>
      </c>
      <c r="C42" s="2" t="s">
        <v>32</v>
      </c>
      <c r="D42" s="2" t="s">
        <v>26</v>
      </c>
      <c r="E42" s="2" t="s">
        <v>65</v>
      </c>
      <c r="F42" s="2" t="s">
        <v>44</v>
      </c>
      <c r="G42" s="8">
        <f>G43</f>
        <v>227318.5</v>
      </c>
      <c r="H42" s="8">
        <f>H43</f>
        <v>79843.5</v>
      </c>
      <c r="I42" s="8">
        <f>G42+H42</f>
        <v>307162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</row>
    <row r="43" spans="1:15" ht="42.75" customHeight="1" x14ac:dyDescent="0.2">
      <c r="A43" s="9" t="s">
        <v>45</v>
      </c>
      <c r="B43" s="2" t="s">
        <v>30</v>
      </c>
      <c r="C43" s="2" t="s">
        <v>32</v>
      </c>
      <c r="D43" s="2" t="s">
        <v>26</v>
      </c>
      <c r="E43" s="2" t="s">
        <v>65</v>
      </c>
      <c r="F43" s="2" t="s">
        <v>46</v>
      </c>
      <c r="G43" s="8">
        <v>227318.5</v>
      </c>
      <c r="H43" s="8">
        <v>79843.5</v>
      </c>
      <c r="I43" s="8">
        <v>227318.5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</row>
    <row r="44" spans="1:15" s="14" customFormat="1" ht="54.75" customHeight="1" x14ac:dyDescent="0.2">
      <c r="A44" s="15" t="s">
        <v>66</v>
      </c>
      <c r="B44" s="12" t="s">
        <v>30</v>
      </c>
      <c r="C44" s="12" t="s">
        <v>32</v>
      </c>
      <c r="D44" s="12" t="s">
        <v>26</v>
      </c>
      <c r="E44" s="12" t="s">
        <v>67</v>
      </c>
      <c r="F44" s="16" t="s">
        <v>0</v>
      </c>
      <c r="G44" s="13">
        <v>1614300</v>
      </c>
      <c r="H44" s="13">
        <f>H45</f>
        <v>-41660.93</v>
      </c>
      <c r="I44" s="13">
        <v>1614300</v>
      </c>
      <c r="J44" s="13">
        <v>1352450</v>
      </c>
      <c r="K44" s="13">
        <v>0</v>
      </c>
      <c r="L44" s="13">
        <v>1352450</v>
      </c>
      <c r="M44" s="13">
        <v>1158168</v>
      </c>
      <c r="N44" s="13">
        <v>0</v>
      </c>
      <c r="O44" s="13">
        <v>1158168</v>
      </c>
    </row>
    <row r="45" spans="1:15" ht="36" customHeight="1" x14ac:dyDescent="0.2">
      <c r="A45" s="9" t="s">
        <v>68</v>
      </c>
      <c r="B45" s="2" t="s">
        <v>30</v>
      </c>
      <c r="C45" s="2" t="s">
        <v>32</v>
      </c>
      <c r="D45" s="2" t="s">
        <v>26</v>
      </c>
      <c r="E45" s="2" t="s">
        <v>67</v>
      </c>
      <c r="F45" s="2" t="s">
        <v>69</v>
      </c>
      <c r="G45" s="8">
        <v>1614300</v>
      </c>
      <c r="H45" s="8">
        <f>H46</f>
        <v>-41660.93</v>
      </c>
      <c r="I45" s="8">
        <v>1614300</v>
      </c>
      <c r="J45" s="8">
        <v>1352450</v>
      </c>
      <c r="K45" s="8">
        <v>0</v>
      </c>
      <c r="L45" s="8">
        <v>1352450</v>
      </c>
      <c r="M45" s="8">
        <v>1158168</v>
      </c>
      <c r="N45" s="8">
        <v>0</v>
      </c>
      <c r="O45" s="8">
        <v>1158168</v>
      </c>
    </row>
    <row r="46" spans="1:15" ht="27.75" customHeight="1" x14ac:dyDescent="0.2">
      <c r="A46" s="9" t="s">
        <v>70</v>
      </c>
      <c r="B46" s="2" t="s">
        <v>30</v>
      </c>
      <c r="C46" s="2" t="s">
        <v>32</v>
      </c>
      <c r="D46" s="2" t="s">
        <v>26</v>
      </c>
      <c r="E46" s="2" t="s">
        <v>67</v>
      </c>
      <c r="F46" s="2" t="s">
        <v>71</v>
      </c>
      <c r="G46" s="8">
        <v>1614300</v>
      </c>
      <c r="H46" s="8">
        <v>-41660.93</v>
      </c>
      <c r="I46" s="8">
        <v>1614300</v>
      </c>
      <c r="J46" s="8">
        <v>1352450</v>
      </c>
      <c r="K46" s="8">
        <v>0</v>
      </c>
      <c r="L46" s="8">
        <v>1352450</v>
      </c>
      <c r="M46" s="8">
        <v>1158168</v>
      </c>
      <c r="N46" s="8">
        <v>0</v>
      </c>
      <c r="O46" s="8">
        <v>1158168</v>
      </c>
    </row>
    <row r="47" spans="1:15" s="14" customFormat="1" ht="77.25" customHeight="1" x14ac:dyDescent="0.2">
      <c r="A47" s="15" t="s">
        <v>72</v>
      </c>
      <c r="B47" s="12" t="s">
        <v>30</v>
      </c>
      <c r="C47" s="12" t="s">
        <v>32</v>
      </c>
      <c r="D47" s="12" t="s">
        <v>26</v>
      </c>
      <c r="E47" s="12" t="s">
        <v>73</v>
      </c>
      <c r="F47" s="16" t="s">
        <v>0</v>
      </c>
      <c r="G47" s="13">
        <f>G48+G50</f>
        <v>307275</v>
      </c>
      <c r="H47" s="13">
        <f>H48</f>
        <v>21615.22</v>
      </c>
      <c r="I47" s="13">
        <f>G47+H47</f>
        <v>328890.21999999997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</row>
    <row r="48" spans="1:15" ht="48" customHeight="1" x14ac:dyDescent="0.2">
      <c r="A48" s="9" t="s">
        <v>43</v>
      </c>
      <c r="B48" s="2" t="s">
        <v>30</v>
      </c>
      <c r="C48" s="2" t="s">
        <v>32</v>
      </c>
      <c r="D48" s="2" t="s">
        <v>26</v>
      </c>
      <c r="E48" s="2" t="s">
        <v>73</v>
      </c>
      <c r="F48" s="2" t="s">
        <v>44</v>
      </c>
      <c r="G48" s="8">
        <f>G49</f>
        <v>147195</v>
      </c>
      <c r="H48" s="8">
        <f>H49</f>
        <v>21615.22</v>
      </c>
      <c r="I48" s="18">
        <f t="shared" ref="I48:I49" si="4">G48+H48</f>
        <v>168810.22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</row>
    <row r="49" spans="1:15" ht="44.25" customHeight="1" x14ac:dyDescent="0.2">
      <c r="A49" s="9" t="s">
        <v>45</v>
      </c>
      <c r="B49" s="2" t="s">
        <v>30</v>
      </c>
      <c r="C49" s="2" t="s">
        <v>32</v>
      </c>
      <c r="D49" s="2" t="s">
        <v>26</v>
      </c>
      <c r="E49" s="2" t="s">
        <v>73</v>
      </c>
      <c r="F49" s="2" t="s">
        <v>46</v>
      </c>
      <c r="G49" s="8">
        <v>147195</v>
      </c>
      <c r="H49" s="8">
        <v>21615.22</v>
      </c>
      <c r="I49" s="18">
        <f t="shared" si="4"/>
        <v>168810.22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</row>
    <row r="50" spans="1:15" ht="30" hidden="1" customHeight="1" x14ac:dyDescent="0.2">
      <c r="A50" s="9" t="s">
        <v>47</v>
      </c>
      <c r="B50" s="2" t="s">
        <v>30</v>
      </c>
      <c r="C50" s="2" t="s">
        <v>32</v>
      </c>
      <c r="D50" s="2" t="s">
        <v>26</v>
      </c>
      <c r="E50" s="2" t="s">
        <v>73</v>
      </c>
      <c r="F50" s="2" t="s">
        <v>48</v>
      </c>
      <c r="G50" s="8">
        <f>G51+G52</f>
        <v>160080</v>
      </c>
      <c r="H50" s="8">
        <v>0</v>
      </c>
      <c r="I50" s="8">
        <f>I51+I52</f>
        <v>86000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</row>
    <row r="51" spans="1:15" ht="27.75" hidden="1" customHeight="1" x14ac:dyDescent="0.2">
      <c r="A51" s="9" t="s">
        <v>49</v>
      </c>
      <c r="B51" s="2" t="s">
        <v>30</v>
      </c>
      <c r="C51" s="2" t="s">
        <v>32</v>
      </c>
      <c r="D51" s="2" t="s">
        <v>26</v>
      </c>
      <c r="E51" s="2" t="s">
        <v>73</v>
      </c>
      <c r="F51" s="2" t="s">
        <v>50</v>
      </c>
      <c r="G51" s="8">
        <v>110080</v>
      </c>
      <c r="H51" s="8">
        <v>0</v>
      </c>
      <c r="I51" s="8">
        <v>36000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</row>
    <row r="52" spans="1:15" ht="27" hidden="1" customHeight="1" x14ac:dyDescent="0.2">
      <c r="A52" s="9" t="s">
        <v>51</v>
      </c>
      <c r="B52" s="2" t="s">
        <v>30</v>
      </c>
      <c r="C52" s="2" t="s">
        <v>32</v>
      </c>
      <c r="D52" s="2" t="s">
        <v>26</v>
      </c>
      <c r="E52" s="2" t="s">
        <v>73</v>
      </c>
      <c r="F52" s="2">
        <v>850</v>
      </c>
      <c r="G52" s="8">
        <v>50000</v>
      </c>
      <c r="H52" s="8">
        <v>0</v>
      </c>
      <c r="I52" s="8">
        <v>50000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</row>
    <row r="53" spans="1:15" ht="25.5" customHeight="1" x14ac:dyDescent="0.2">
      <c r="A53" s="7" t="s">
        <v>74</v>
      </c>
      <c r="B53" s="2" t="s">
        <v>30</v>
      </c>
      <c r="C53" s="2" t="s">
        <v>75</v>
      </c>
      <c r="D53" s="2" t="s">
        <v>0</v>
      </c>
      <c r="E53" s="2" t="s">
        <v>0</v>
      </c>
      <c r="F53" s="2" t="s">
        <v>0</v>
      </c>
      <c r="G53" s="8">
        <v>888357</v>
      </c>
      <c r="H53" s="8">
        <f>H55</f>
        <v>26494</v>
      </c>
      <c r="I53" s="8">
        <f>G53+H53</f>
        <v>914851</v>
      </c>
      <c r="J53" s="8">
        <v>897244</v>
      </c>
      <c r="K53" s="8">
        <f>K54</f>
        <v>26808</v>
      </c>
      <c r="L53" s="8">
        <f>J53+K53</f>
        <v>924052</v>
      </c>
      <c r="M53" s="8">
        <v>931539</v>
      </c>
      <c r="N53" s="8">
        <f>N54</f>
        <v>28022</v>
      </c>
      <c r="O53" s="8">
        <f>M53+N53</f>
        <v>959561</v>
      </c>
    </row>
    <row r="54" spans="1:15" s="14" customFormat="1" ht="32.25" customHeight="1" x14ac:dyDescent="0.2">
      <c r="A54" s="11" t="s">
        <v>76</v>
      </c>
      <c r="B54" s="12" t="s">
        <v>30</v>
      </c>
      <c r="C54" s="12" t="s">
        <v>75</v>
      </c>
      <c r="D54" s="12" t="s">
        <v>77</v>
      </c>
      <c r="E54" s="12" t="s">
        <v>0</v>
      </c>
      <c r="F54" s="12" t="s">
        <v>0</v>
      </c>
      <c r="G54" s="13">
        <v>888357</v>
      </c>
      <c r="H54" s="13">
        <f>H55</f>
        <v>26494</v>
      </c>
      <c r="I54" s="13">
        <f>G54+H54</f>
        <v>914851</v>
      </c>
      <c r="J54" s="13">
        <v>897244</v>
      </c>
      <c r="K54" s="13">
        <f>K55</f>
        <v>26808</v>
      </c>
      <c r="L54" s="13">
        <f>J54+K54</f>
        <v>924052</v>
      </c>
      <c r="M54" s="13">
        <v>931539</v>
      </c>
      <c r="N54" s="13">
        <f>N55</f>
        <v>28022</v>
      </c>
      <c r="O54" s="13">
        <f>M54+N54</f>
        <v>959561</v>
      </c>
    </row>
    <row r="55" spans="1:15" ht="48.95" customHeight="1" x14ac:dyDescent="0.2">
      <c r="A55" s="9" t="s">
        <v>78</v>
      </c>
      <c r="B55" s="2" t="s">
        <v>30</v>
      </c>
      <c r="C55" s="2" t="s">
        <v>75</v>
      </c>
      <c r="D55" s="2" t="s">
        <v>77</v>
      </c>
      <c r="E55" s="2" t="s">
        <v>79</v>
      </c>
      <c r="F55" s="10" t="s">
        <v>0</v>
      </c>
      <c r="G55" s="8">
        <v>888357</v>
      </c>
      <c r="H55" s="8">
        <f>H58+H60</f>
        <v>26494</v>
      </c>
      <c r="I55" s="8">
        <f>G55+H55</f>
        <v>914851</v>
      </c>
      <c r="J55" s="8">
        <v>897244</v>
      </c>
      <c r="K55" s="8">
        <f>K58+K60</f>
        <v>26808</v>
      </c>
      <c r="L55" s="8">
        <f>J55+K55</f>
        <v>924052</v>
      </c>
      <c r="M55" s="8">
        <v>931539</v>
      </c>
      <c r="N55" s="8">
        <f>N58+N60</f>
        <v>28022</v>
      </c>
      <c r="O55" s="8">
        <f>M55+N55</f>
        <v>959561</v>
      </c>
    </row>
    <row r="56" spans="1:15" ht="112.35" customHeight="1" x14ac:dyDescent="0.2">
      <c r="A56" s="9" t="s">
        <v>37</v>
      </c>
      <c r="B56" s="2" t="s">
        <v>30</v>
      </c>
      <c r="C56" s="2" t="s">
        <v>75</v>
      </c>
      <c r="D56" s="2" t="s">
        <v>77</v>
      </c>
      <c r="E56" s="2" t="s">
        <v>79</v>
      </c>
      <c r="F56" s="2" t="s">
        <v>38</v>
      </c>
      <c r="G56" s="8">
        <v>219106.63</v>
      </c>
      <c r="H56" s="8">
        <v>0</v>
      </c>
      <c r="I56" s="8">
        <f t="shared" ref="I56:I61" si="5">G56+H56</f>
        <v>219106.63</v>
      </c>
      <c r="J56" s="8">
        <v>219106.63</v>
      </c>
      <c r="K56" s="8">
        <v>0</v>
      </c>
      <c r="L56" s="8">
        <f t="shared" ref="L56:L61" si="6">J56+K56</f>
        <v>219106.63</v>
      </c>
      <c r="M56" s="8">
        <v>219106.63</v>
      </c>
      <c r="N56" s="8">
        <v>0</v>
      </c>
      <c r="O56" s="8">
        <f t="shared" ref="O56:O61" si="7">M56+N56</f>
        <v>219106.63</v>
      </c>
    </row>
    <row r="57" spans="1:15" ht="48.95" customHeight="1" x14ac:dyDescent="0.2">
      <c r="A57" s="9" t="s">
        <v>39</v>
      </c>
      <c r="B57" s="2" t="s">
        <v>30</v>
      </c>
      <c r="C57" s="2" t="s">
        <v>75</v>
      </c>
      <c r="D57" s="2" t="s">
        <v>77</v>
      </c>
      <c r="E57" s="2" t="s">
        <v>79</v>
      </c>
      <c r="F57" s="2" t="s">
        <v>40</v>
      </c>
      <c r="G57" s="8">
        <v>219106.63</v>
      </c>
      <c r="H57" s="8">
        <v>0</v>
      </c>
      <c r="I57" s="8">
        <f t="shared" si="5"/>
        <v>219106.63</v>
      </c>
      <c r="J57" s="8">
        <v>219106.63</v>
      </c>
      <c r="K57" s="8">
        <v>0</v>
      </c>
      <c r="L57" s="8">
        <f t="shared" si="6"/>
        <v>219106.63</v>
      </c>
      <c r="M57" s="8">
        <v>219106.63</v>
      </c>
      <c r="N57" s="8">
        <v>0</v>
      </c>
      <c r="O57" s="8">
        <f t="shared" si="7"/>
        <v>219106.63</v>
      </c>
    </row>
    <row r="58" spans="1:15" ht="48.95" customHeight="1" x14ac:dyDescent="0.2">
      <c r="A58" s="9" t="s">
        <v>43</v>
      </c>
      <c r="B58" s="2" t="s">
        <v>30</v>
      </c>
      <c r="C58" s="2" t="s">
        <v>75</v>
      </c>
      <c r="D58" s="2" t="s">
        <v>77</v>
      </c>
      <c r="E58" s="2" t="s">
        <v>79</v>
      </c>
      <c r="F58" s="2" t="s">
        <v>44</v>
      </c>
      <c r="G58" s="8">
        <v>2982.37</v>
      </c>
      <c r="H58" s="8">
        <v>10747</v>
      </c>
      <c r="I58" s="8">
        <f t="shared" si="5"/>
        <v>13729.369999999999</v>
      </c>
      <c r="J58" s="8">
        <v>5204.37</v>
      </c>
      <c r="K58" s="8">
        <v>10904</v>
      </c>
      <c r="L58" s="8">
        <f t="shared" si="6"/>
        <v>16108.369999999999</v>
      </c>
      <c r="M58" s="8">
        <v>13778.37</v>
      </c>
      <c r="N58" s="8">
        <v>11511</v>
      </c>
      <c r="O58" s="8">
        <f t="shared" si="7"/>
        <v>25289.370000000003</v>
      </c>
    </row>
    <row r="59" spans="1:15" ht="48.95" customHeight="1" x14ac:dyDescent="0.2">
      <c r="A59" s="9" t="s">
        <v>45</v>
      </c>
      <c r="B59" s="2" t="s">
        <v>30</v>
      </c>
      <c r="C59" s="2" t="s">
        <v>75</v>
      </c>
      <c r="D59" s="2" t="s">
        <v>77</v>
      </c>
      <c r="E59" s="2" t="s">
        <v>79</v>
      </c>
      <c r="F59" s="2" t="s">
        <v>46</v>
      </c>
      <c r="G59" s="8">
        <v>2982.37</v>
      </c>
      <c r="H59" s="8">
        <v>10747</v>
      </c>
      <c r="I59" s="8">
        <f t="shared" si="5"/>
        <v>13729.369999999999</v>
      </c>
      <c r="J59" s="8">
        <v>5204.37</v>
      </c>
      <c r="K59" s="8">
        <v>10904</v>
      </c>
      <c r="L59" s="8">
        <f t="shared" si="6"/>
        <v>16108.369999999999</v>
      </c>
      <c r="M59" s="8">
        <v>13778.37</v>
      </c>
      <c r="N59" s="8">
        <v>11511</v>
      </c>
      <c r="O59" s="8">
        <f t="shared" si="7"/>
        <v>25289.370000000003</v>
      </c>
    </row>
    <row r="60" spans="1:15" ht="15" customHeight="1" x14ac:dyDescent="0.2">
      <c r="A60" s="9" t="s">
        <v>58</v>
      </c>
      <c r="B60" s="2" t="s">
        <v>30</v>
      </c>
      <c r="C60" s="2" t="s">
        <v>75</v>
      </c>
      <c r="D60" s="2" t="s">
        <v>77</v>
      </c>
      <c r="E60" s="2" t="s">
        <v>79</v>
      </c>
      <c r="F60" s="2" t="s">
        <v>59</v>
      </c>
      <c r="G60" s="8">
        <v>666268</v>
      </c>
      <c r="H60" s="8">
        <v>15747</v>
      </c>
      <c r="I60" s="8">
        <f t="shared" si="5"/>
        <v>682015</v>
      </c>
      <c r="J60" s="8">
        <v>672933</v>
      </c>
      <c r="K60" s="8">
        <v>15904</v>
      </c>
      <c r="L60" s="8">
        <f t="shared" si="6"/>
        <v>688837</v>
      </c>
      <c r="M60" s="8">
        <v>698654</v>
      </c>
      <c r="N60" s="8">
        <v>16511</v>
      </c>
      <c r="O60" s="8">
        <f t="shared" si="7"/>
        <v>715165</v>
      </c>
    </row>
    <row r="61" spans="1:15" ht="15" customHeight="1" x14ac:dyDescent="0.2">
      <c r="A61" s="9" t="s">
        <v>60</v>
      </c>
      <c r="B61" s="2" t="s">
        <v>30</v>
      </c>
      <c r="C61" s="2" t="s">
        <v>75</v>
      </c>
      <c r="D61" s="2" t="s">
        <v>77</v>
      </c>
      <c r="E61" s="2" t="s">
        <v>79</v>
      </c>
      <c r="F61" s="2" t="s">
        <v>61</v>
      </c>
      <c r="G61" s="8">
        <v>666268</v>
      </c>
      <c r="H61" s="8">
        <v>15747</v>
      </c>
      <c r="I61" s="8">
        <f t="shared" si="5"/>
        <v>682015</v>
      </c>
      <c r="J61" s="8">
        <v>672933</v>
      </c>
      <c r="K61" s="8">
        <v>15904</v>
      </c>
      <c r="L61" s="8">
        <f t="shared" si="6"/>
        <v>688837</v>
      </c>
      <c r="M61" s="8">
        <v>698654</v>
      </c>
      <c r="N61" s="8">
        <v>16511</v>
      </c>
      <c r="O61" s="8">
        <f t="shared" si="7"/>
        <v>715165</v>
      </c>
    </row>
    <row r="62" spans="1:15" s="14" customFormat="1" ht="32.25" customHeight="1" x14ac:dyDescent="0.2">
      <c r="A62" s="11" t="s">
        <v>80</v>
      </c>
      <c r="B62" s="12" t="s">
        <v>30</v>
      </c>
      <c r="C62" s="12" t="s">
        <v>77</v>
      </c>
      <c r="D62" s="12" t="s">
        <v>0</v>
      </c>
      <c r="E62" s="12" t="s">
        <v>0</v>
      </c>
      <c r="F62" s="12" t="s">
        <v>0</v>
      </c>
      <c r="G62" s="13">
        <f>G63</f>
        <v>2938294.66</v>
      </c>
      <c r="H62" s="13">
        <f>H63</f>
        <v>269434.83</v>
      </c>
      <c r="I62" s="13">
        <f>G62+H62</f>
        <v>3207729.49</v>
      </c>
      <c r="J62" s="13">
        <v>1832520</v>
      </c>
      <c r="K62" s="13">
        <v>0</v>
      </c>
      <c r="L62" s="13">
        <v>1832520</v>
      </c>
      <c r="M62" s="13">
        <v>1832520</v>
      </c>
      <c r="N62" s="13">
        <v>0</v>
      </c>
      <c r="O62" s="13">
        <v>1832520</v>
      </c>
    </row>
    <row r="63" spans="1:15" s="14" customFormat="1" ht="15.95" customHeight="1" x14ac:dyDescent="0.2">
      <c r="A63" s="11" t="s">
        <v>81</v>
      </c>
      <c r="B63" s="12" t="s">
        <v>30</v>
      </c>
      <c r="C63" s="12" t="s">
        <v>77</v>
      </c>
      <c r="D63" s="12" t="s">
        <v>82</v>
      </c>
      <c r="E63" s="12" t="s">
        <v>0</v>
      </c>
      <c r="F63" s="12" t="s">
        <v>0</v>
      </c>
      <c r="G63" s="13">
        <f>G64+G71+G74</f>
        <v>2938294.66</v>
      </c>
      <c r="H63" s="13">
        <f>H64+H71+H74</f>
        <v>269434.83</v>
      </c>
      <c r="I63" s="13">
        <f t="shared" ref="I63:I66" si="8">G63+H63</f>
        <v>3207729.49</v>
      </c>
      <c r="J63" s="13">
        <v>1832520</v>
      </c>
      <c r="K63" s="13">
        <v>0</v>
      </c>
      <c r="L63" s="13">
        <v>1832520</v>
      </c>
      <c r="M63" s="13">
        <v>1832520</v>
      </c>
      <c r="N63" s="13">
        <v>0</v>
      </c>
      <c r="O63" s="13">
        <v>1832520</v>
      </c>
    </row>
    <row r="64" spans="1:15" ht="32.25" customHeight="1" x14ac:dyDescent="0.2">
      <c r="A64" s="9" t="s">
        <v>83</v>
      </c>
      <c r="B64" s="2" t="s">
        <v>30</v>
      </c>
      <c r="C64" s="2" t="s">
        <v>77</v>
      </c>
      <c r="D64" s="2" t="s">
        <v>82</v>
      </c>
      <c r="E64" s="2" t="s">
        <v>84</v>
      </c>
      <c r="F64" s="10" t="s">
        <v>0</v>
      </c>
      <c r="G64" s="8">
        <f>G65+G67+G69</f>
        <v>2928294.66</v>
      </c>
      <c r="H64" s="8">
        <f>H65+H67+H69</f>
        <v>279434.83</v>
      </c>
      <c r="I64" s="8">
        <f t="shared" si="8"/>
        <v>3207729.49</v>
      </c>
      <c r="J64" s="8">
        <v>1832520</v>
      </c>
      <c r="K64" s="8">
        <v>0</v>
      </c>
      <c r="L64" s="8">
        <v>1832520</v>
      </c>
      <c r="M64" s="8">
        <v>1832520</v>
      </c>
      <c r="N64" s="8">
        <v>0</v>
      </c>
      <c r="O64" s="8">
        <v>1832520</v>
      </c>
    </row>
    <row r="65" spans="1:15" ht="112.35" customHeight="1" x14ac:dyDescent="0.2">
      <c r="A65" s="9" t="s">
        <v>37</v>
      </c>
      <c r="B65" s="2" t="s">
        <v>30</v>
      </c>
      <c r="C65" s="2" t="s">
        <v>77</v>
      </c>
      <c r="D65" s="2" t="s">
        <v>82</v>
      </c>
      <c r="E65" s="2" t="s">
        <v>84</v>
      </c>
      <c r="F65" s="2" t="s">
        <v>38</v>
      </c>
      <c r="G65" s="8">
        <v>1832520</v>
      </c>
      <c r="H65" s="8">
        <f>H66</f>
        <v>274332.82</v>
      </c>
      <c r="I65" s="8">
        <f t="shared" si="8"/>
        <v>2106852.8199999998</v>
      </c>
      <c r="J65" s="8">
        <v>1832520</v>
      </c>
      <c r="K65" s="8">
        <v>0</v>
      </c>
      <c r="L65" s="8">
        <v>1832520</v>
      </c>
      <c r="M65" s="8">
        <v>1832520</v>
      </c>
      <c r="N65" s="8">
        <v>0</v>
      </c>
      <c r="O65" s="8">
        <v>1832520</v>
      </c>
    </row>
    <row r="66" spans="1:15" ht="32.25" customHeight="1" x14ac:dyDescent="0.2">
      <c r="A66" s="9" t="s">
        <v>85</v>
      </c>
      <c r="B66" s="2" t="s">
        <v>30</v>
      </c>
      <c r="C66" s="2" t="s">
        <v>77</v>
      </c>
      <c r="D66" s="2" t="s">
        <v>82</v>
      </c>
      <c r="E66" s="2" t="s">
        <v>84</v>
      </c>
      <c r="F66" s="2" t="s">
        <v>86</v>
      </c>
      <c r="G66" s="8">
        <v>1832520</v>
      </c>
      <c r="H66" s="8">
        <v>274332.82</v>
      </c>
      <c r="I66" s="8">
        <f t="shared" si="8"/>
        <v>2106852.8199999998</v>
      </c>
      <c r="J66" s="8">
        <v>1832520</v>
      </c>
      <c r="K66" s="8">
        <v>0</v>
      </c>
      <c r="L66" s="8">
        <v>1832520</v>
      </c>
      <c r="M66" s="8">
        <v>1832520</v>
      </c>
      <c r="N66" s="8">
        <v>0</v>
      </c>
      <c r="O66" s="8">
        <v>1832520</v>
      </c>
    </row>
    <row r="67" spans="1:15" ht="48.95" customHeight="1" x14ac:dyDescent="0.2">
      <c r="A67" s="9" t="s">
        <v>43</v>
      </c>
      <c r="B67" s="2" t="s">
        <v>30</v>
      </c>
      <c r="C67" s="2" t="s">
        <v>77</v>
      </c>
      <c r="D67" s="2" t="s">
        <v>82</v>
      </c>
      <c r="E67" s="2" t="s">
        <v>84</v>
      </c>
      <c r="F67" s="2" t="s">
        <v>44</v>
      </c>
      <c r="G67" s="8">
        <v>1094302.6599999999</v>
      </c>
      <c r="H67" s="8">
        <f>H68</f>
        <v>4945.12</v>
      </c>
      <c r="I67" s="8">
        <f>G67+H67</f>
        <v>1099247.78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</row>
    <row r="68" spans="1:15" ht="30.75" customHeight="1" x14ac:dyDescent="0.2">
      <c r="A68" s="9" t="s">
        <v>45</v>
      </c>
      <c r="B68" s="2" t="s">
        <v>30</v>
      </c>
      <c r="C68" s="2" t="s">
        <v>77</v>
      </c>
      <c r="D68" s="2" t="s">
        <v>82</v>
      </c>
      <c r="E68" s="2" t="s">
        <v>84</v>
      </c>
      <c r="F68" s="2" t="s">
        <v>46</v>
      </c>
      <c r="G68" s="8">
        <v>1094302.6599999999</v>
      </c>
      <c r="H68" s="8">
        <v>4945.12</v>
      </c>
      <c r="I68" s="8">
        <f>G68+H68</f>
        <v>1099247.78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</row>
    <row r="69" spans="1:15" ht="26.25" customHeight="1" x14ac:dyDescent="0.2">
      <c r="A69" s="9" t="s">
        <v>47</v>
      </c>
      <c r="B69" s="2" t="s">
        <v>30</v>
      </c>
      <c r="C69" s="2" t="s">
        <v>77</v>
      </c>
      <c r="D69" s="2" t="s">
        <v>82</v>
      </c>
      <c r="E69" s="2" t="s">
        <v>84</v>
      </c>
      <c r="F69" s="2" t="s">
        <v>48</v>
      </c>
      <c r="G69" s="8">
        <f>G70</f>
        <v>1472</v>
      </c>
      <c r="H69" s="8">
        <v>156.88999999999999</v>
      </c>
      <c r="I69" s="8">
        <f>G69+H69</f>
        <v>1628.8899999999999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</row>
    <row r="70" spans="1:15" ht="33" customHeight="1" x14ac:dyDescent="0.2">
      <c r="A70" s="9" t="s">
        <v>51</v>
      </c>
      <c r="B70" s="2" t="s">
        <v>30</v>
      </c>
      <c r="C70" s="2" t="s">
        <v>77</v>
      </c>
      <c r="D70" s="2" t="s">
        <v>82</v>
      </c>
      <c r="E70" s="2" t="s">
        <v>84</v>
      </c>
      <c r="F70" s="2" t="s">
        <v>52</v>
      </c>
      <c r="G70" s="8">
        <v>1472</v>
      </c>
      <c r="H70" s="8">
        <v>156.88999999999999</v>
      </c>
      <c r="I70" s="8">
        <f>G70+H70</f>
        <v>1628.8899999999999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</row>
    <row r="71" spans="1:15" s="14" customFormat="1" ht="53.25" customHeight="1" x14ac:dyDescent="0.2">
      <c r="A71" s="15" t="s">
        <v>87</v>
      </c>
      <c r="B71" s="12" t="s">
        <v>30</v>
      </c>
      <c r="C71" s="12" t="s">
        <v>77</v>
      </c>
      <c r="D71" s="12" t="s">
        <v>82</v>
      </c>
      <c r="E71" s="12" t="s">
        <v>88</v>
      </c>
      <c r="F71" s="16" t="s">
        <v>0</v>
      </c>
      <c r="G71" s="13">
        <v>5000</v>
      </c>
      <c r="H71" s="13">
        <v>-5000</v>
      </c>
      <c r="I71" s="13">
        <v>5000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ht="51.75" customHeight="1" x14ac:dyDescent="0.2">
      <c r="A72" s="9" t="s">
        <v>43</v>
      </c>
      <c r="B72" s="2" t="s">
        <v>30</v>
      </c>
      <c r="C72" s="2" t="s">
        <v>77</v>
      </c>
      <c r="D72" s="2" t="s">
        <v>82</v>
      </c>
      <c r="E72" s="2" t="s">
        <v>88</v>
      </c>
      <c r="F72" s="2" t="s">
        <v>44</v>
      </c>
      <c r="G72" s="8">
        <v>5000</v>
      </c>
      <c r="H72" s="8">
        <v>-5000</v>
      </c>
      <c r="I72" s="8">
        <v>5000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</row>
    <row r="73" spans="1:15" ht="54" customHeight="1" x14ac:dyDescent="0.2">
      <c r="A73" s="9" t="s">
        <v>45</v>
      </c>
      <c r="B73" s="2" t="s">
        <v>30</v>
      </c>
      <c r="C73" s="2" t="s">
        <v>77</v>
      </c>
      <c r="D73" s="2" t="s">
        <v>82</v>
      </c>
      <c r="E73" s="2" t="s">
        <v>88</v>
      </c>
      <c r="F73" s="2" t="s">
        <v>46</v>
      </c>
      <c r="G73" s="8">
        <v>5000</v>
      </c>
      <c r="H73" s="8">
        <v>-5000</v>
      </c>
      <c r="I73" s="8">
        <v>5000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</row>
    <row r="74" spans="1:15" s="14" customFormat="1" ht="39" customHeight="1" x14ac:dyDescent="0.2">
      <c r="A74" s="15" t="s">
        <v>89</v>
      </c>
      <c r="B74" s="12" t="s">
        <v>30</v>
      </c>
      <c r="C74" s="12" t="s">
        <v>77</v>
      </c>
      <c r="D74" s="12" t="s">
        <v>82</v>
      </c>
      <c r="E74" s="12" t="s">
        <v>90</v>
      </c>
      <c r="F74" s="16" t="s">
        <v>0</v>
      </c>
      <c r="G74" s="13">
        <v>5000</v>
      </c>
      <c r="H74" s="13">
        <v>-5000</v>
      </c>
      <c r="I74" s="13">
        <v>5000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</row>
    <row r="75" spans="1:15" ht="53.25" customHeight="1" x14ac:dyDescent="0.2">
      <c r="A75" s="9" t="s">
        <v>43</v>
      </c>
      <c r="B75" s="2" t="s">
        <v>30</v>
      </c>
      <c r="C75" s="2" t="s">
        <v>77</v>
      </c>
      <c r="D75" s="2" t="s">
        <v>82</v>
      </c>
      <c r="E75" s="2" t="s">
        <v>90</v>
      </c>
      <c r="F75" s="2" t="s">
        <v>44</v>
      </c>
      <c r="G75" s="8">
        <v>5000</v>
      </c>
      <c r="H75" s="8">
        <v>-5000</v>
      </c>
      <c r="I75" s="8">
        <v>5000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</row>
    <row r="76" spans="1:15" ht="42" customHeight="1" x14ac:dyDescent="0.2">
      <c r="A76" s="9" t="s">
        <v>45</v>
      </c>
      <c r="B76" s="2" t="s">
        <v>30</v>
      </c>
      <c r="C76" s="2" t="s">
        <v>77</v>
      </c>
      <c r="D76" s="2" t="s">
        <v>82</v>
      </c>
      <c r="E76" s="2" t="s">
        <v>90</v>
      </c>
      <c r="F76" s="2" t="s">
        <v>46</v>
      </c>
      <c r="G76" s="8">
        <v>5000</v>
      </c>
      <c r="H76" s="8">
        <v>-5000</v>
      </c>
      <c r="I76" s="8">
        <v>5000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</row>
    <row r="77" spans="1:15" ht="27.75" customHeight="1" x14ac:dyDescent="0.2">
      <c r="A77" s="7" t="s">
        <v>91</v>
      </c>
      <c r="B77" s="2" t="s">
        <v>30</v>
      </c>
      <c r="C77" s="2" t="s">
        <v>34</v>
      </c>
      <c r="D77" s="2" t="s">
        <v>0</v>
      </c>
      <c r="E77" s="2" t="s">
        <v>0</v>
      </c>
      <c r="F77" s="2" t="s">
        <v>0</v>
      </c>
      <c r="G77" s="8">
        <f>G78+G82+G86+G93+G100</f>
        <v>18937349.829999998</v>
      </c>
      <c r="H77" s="8">
        <f>H78+H82+H86+H93+H100</f>
        <v>216576</v>
      </c>
      <c r="I77" s="8">
        <f t="shared" ref="I77" si="9">I78+I82+I86+I93+I100</f>
        <v>19042749.829999998</v>
      </c>
      <c r="J77" s="8">
        <v>7134305.6600000001</v>
      </c>
      <c r="K77" s="8">
        <v>0</v>
      </c>
      <c r="L77" s="8">
        <v>7134305.6600000001</v>
      </c>
      <c r="M77" s="8">
        <v>7181305.6600000001</v>
      </c>
      <c r="N77" s="8">
        <v>0</v>
      </c>
      <c r="O77" s="8">
        <v>7181305.6600000001</v>
      </c>
    </row>
    <row r="78" spans="1:15" s="14" customFormat="1" ht="0.75" customHeight="1" x14ac:dyDescent="0.2">
      <c r="A78" s="11" t="s">
        <v>92</v>
      </c>
      <c r="B78" s="12" t="s">
        <v>30</v>
      </c>
      <c r="C78" s="12" t="s">
        <v>34</v>
      </c>
      <c r="D78" s="12" t="s">
        <v>93</v>
      </c>
      <c r="E78" s="12" t="s">
        <v>0</v>
      </c>
      <c r="F78" s="12" t="s">
        <v>0</v>
      </c>
      <c r="G78" s="13">
        <v>50509.09</v>
      </c>
      <c r="H78" s="13">
        <v>0</v>
      </c>
      <c r="I78" s="13">
        <v>50509.09</v>
      </c>
      <c r="J78" s="13">
        <v>7009.66</v>
      </c>
      <c r="K78" s="13">
        <v>0</v>
      </c>
      <c r="L78" s="13">
        <v>7009.66</v>
      </c>
      <c r="M78" s="13">
        <v>7009.66</v>
      </c>
      <c r="N78" s="13">
        <v>0</v>
      </c>
      <c r="O78" s="13">
        <v>7009.66</v>
      </c>
    </row>
    <row r="79" spans="1:15" ht="33" hidden="1" customHeight="1" x14ac:dyDescent="0.2">
      <c r="A79" s="9" t="s">
        <v>94</v>
      </c>
      <c r="B79" s="2" t="s">
        <v>30</v>
      </c>
      <c r="C79" s="2" t="s">
        <v>34</v>
      </c>
      <c r="D79" s="2" t="s">
        <v>93</v>
      </c>
      <c r="E79" s="2" t="s">
        <v>95</v>
      </c>
      <c r="F79" s="10" t="s">
        <v>0</v>
      </c>
      <c r="G79" s="8">
        <v>50509.09</v>
      </c>
      <c r="H79" s="8">
        <v>0</v>
      </c>
      <c r="I79" s="8">
        <v>50509.09</v>
      </c>
      <c r="J79" s="8">
        <v>7009.66</v>
      </c>
      <c r="K79" s="8">
        <v>0</v>
      </c>
      <c r="L79" s="8">
        <v>7009.66</v>
      </c>
      <c r="M79" s="8">
        <v>7009.66</v>
      </c>
      <c r="N79" s="8">
        <v>0</v>
      </c>
      <c r="O79" s="8">
        <v>7009.66</v>
      </c>
    </row>
    <row r="80" spans="1:15" ht="39.75" hidden="1" customHeight="1" x14ac:dyDescent="0.2">
      <c r="A80" s="9" t="s">
        <v>43</v>
      </c>
      <c r="B80" s="2" t="s">
        <v>30</v>
      </c>
      <c r="C80" s="2" t="s">
        <v>34</v>
      </c>
      <c r="D80" s="2" t="s">
        <v>93</v>
      </c>
      <c r="E80" s="2" t="s">
        <v>95</v>
      </c>
      <c r="F80" s="2" t="s">
        <v>44</v>
      </c>
      <c r="G80" s="8">
        <v>50509.09</v>
      </c>
      <c r="H80" s="8">
        <v>0</v>
      </c>
      <c r="I80" s="8">
        <v>50509.09</v>
      </c>
      <c r="J80" s="8">
        <v>7009.66</v>
      </c>
      <c r="K80" s="8">
        <v>0</v>
      </c>
      <c r="L80" s="8">
        <v>7009.66</v>
      </c>
      <c r="M80" s="8">
        <v>7009.66</v>
      </c>
      <c r="N80" s="8">
        <v>0</v>
      </c>
      <c r="O80" s="8">
        <v>7009.66</v>
      </c>
    </row>
    <row r="81" spans="1:15" ht="37.5" hidden="1" customHeight="1" x14ac:dyDescent="0.2">
      <c r="A81" s="9" t="s">
        <v>45</v>
      </c>
      <c r="B81" s="2" t="s">
        <v>30</v>
      </c>
      <c r="C81" s="2" t="s">
        <v>34</v>
      </c>
      <c r="D81" s="2" t="s">
        <v>93</v>
      </c>
      <c r="E81" s="2" t="s">
        <v>95</v>
      </c>
      <c r="F81" s="2" t="s">
        <v>46</v>
      </c>
      <c r="G81" s="8">
        <v>50509.09</v>
      </c>
      <c r="H81" s="8">
        <v>0</v>
      </c>
      <c r="I81" s="8">
        <v>50509.09</v>
      </c>
      <c r="J81" s="8">
        <v>7009.66</v>
      </c>
      <c r="K81" s="8">
        <v>0</v>
      </c>
      <c r="L81" s="8">
        <v>7009.66</v>
      </c>
      <c r="M81" s="8">
        <v>7009.66</v>
      </c>
      <c r="N81" s="8">
        <v>0</v>
      </c>
      <c r="O81" s="8">
        <v>7009.66</v>
      </c>
    </row>
    <row r="82" spans="1:15" s="14" customFormat="1" ht="28.5" customHeight="1" x14ac:dyDescent="0.2">
      <c r="A82" s="11" t="s">
        <v>96</v>
      </c>
      <c r="B82" s="12" t="s">
        <v>30</v>
      </c>
      <c r="C82" s="12" t="s">
        <v>34</v>
      </c>
      <c r="D82" s="12" t="s">
        <v>97</v>
      </c>
      <c r="E82" s="12" t="s">
        <v>0</v>
      </c>
      <c r="F82" s="12" t="s">
        <v>0</v>
      </c>
      <c r="G82" s="13">
        <f>G83</f>
        <v>74592.800000000003</v>
      </c>
      <c r="H82" s="13">
        <v>2400</v>
      </c>
      <c r="I82" s="13">
        <f>G82+H82</f>
        <v>76992.800000000003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</row>
    <row r="83" spans="1:15" ht="30.75" customHeight="1" x14ac:dyDescent="0.2">
      <c r="A83" s="9" t="s">
        <v>98</v>
      </c>
      <c r="B83" s="2" t="s">
        <v>30</v>
      </c>
      <c r="C83" s="2" t="s">
        <v>34</v>
      </c>
      <c r="D83" s="2" t="s">
        <v>97</v>
      </c>
      <c r="E83" s="2" t="s">
        <v>99</v>
      </c>
      <c r="F83" s="10" t="s">
        <v>0</v>
      </c>
      <c r="G83" s="8">
        <f>G84</f>
        <v>74592.800000000003</v>
      </c>
      <c r="H83" s="8">
        <v>2400</v>
      </c>
      <c r="I83" s="18">
        <f t="shared" ref="I83:I85" si="10">G83+H83</f>
        <v>76992.800000000003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</row>
    <row r="84" spans="1:15" ht="18" customHeight="1" x14ac:dyDescent="0.2">
      <c r="A84" s="9" t="s">
        <v>43</v>
      </c>
      <c r="B84" s="2" t="s">
        <v>30</v>
      </c>
      <c r="C84" s="2" t="s">
        <v>34</v>
      </c>
      <c r="D84" s="2" t="s">
        <v>97</v>
      </c>
      <c r="E84" s="2" t="s">
        <v>99</v>
      </c>
      <c r="F84" s="2" t="s">
        <v>44</v>
      </c>
      <c r="G84" s="8">
        <f>G85</f>
        <v>74592.800000000003</v>
      </c>
      <c r="H84" s="8">
        <v>2400</v>
      </c>
      <c r="I84" s="18">
        <f t="shared" si="10"/>
        <v>76992.800000000003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</row>
    <row r="85" spans="1:15" ht="19.5" customHeight="1" x14ac:dyDescent="0.2">
      <c r="A85" s="9" t="s">
        <v>45</v>
      </c>
      <c r="B85" s="2" t="s">
        <v>30</v>
      </c>
      <c r="C85" s="2" t="s">
        <v>34</v>
      </c>
      <c r="D85" s="2" t="s">
        <v>97</v>
      </c>
      <c r="E85" s="2" t="s">
        <v>99</v>
      </c>
      <c r="F85" s="2" t="s">
        <v>46</v>
      </c>
      <c r="G85" s="8">
        <v>74592.800000000003</v>
      </c>
      <c r="H85" s="8">
        <v>2400</v>
      </c>
      <c r="I85" s="18">
        <f t="shared" si="10"/>
        <v>76992.800000000003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</row>
    <row r="86" spans="1:15" s="14" customFormat="1" ht="19.5" customHeight="1" x14ac:dyDescent="0.2">
      <c r="A86" s="11" t="s">
        <v>100</v>
      </c>
      <c r="B86" s="12" t="s">
        <v>30</v>
      </c>
      <c r="C86" s="12" t="s">
        <v>34</v>
      </c>
      <c r="D86" s="12" t="s">
        <v>101</v>
      </c>
      <c r="E86" s="12" t="s">
        <v>0</v>
      </c>
      <c r="F86" s="12" t="s">
        <v>0</v>
      </c>
      <c r="G86" s="13">
        <f>G87+G90</f>
        <v>1274228.1000000001</v>
      </c>
      <c r="H86" s="13">
        <f t="shared" ref="H86:I86" si="11">H87+H90</f>
        <v>102176</v>
      </c>
      <c r="I86" s="13">
        <f t="shared" si="11"/>
        <v>1377228.1</v>
      </c>
      <c r="J86" s="13">
        <v>638412</v>
      </c>
      <c r="K86" s="13">
        <v>0</v>
      </c>
      <c r="L86" s="13">
        <v>638412</v>
      </c>
      <c r="M86" s="13">
        <v>638412</v>
      </c>
      <c r="N86" s="13">
        <v>0</v>
      </c>
      <c r="O86" s="13">
        <v>638412</v>
      </c>
    </row>
    <row r="87" spans="1:15" ht="38.25" customHeight="1" x14ac:dyDescent="0.2">
      <c r="A87" s="9" t="s">
        <v>102</v>
      </c>
      <c r="B87" s="2" t="s">
        <v>30</v>
      </c>
      <c r="C87" s="2" t="s">
        <v>34</v>
      </c>
      <c r="D87" s="2" t="s">
        <v>101</v>
      </c>
      <c r="E87" s="2" t="s">
        <v>103</v>
      </c>
      <c r="F87" s="10" t="s">
        <v>0</v>
      </c>
      <c r="G87" s="8">
        <f>G88</f>
        <v>1262228.1000000001</v>
      </c>
      <c r="H87" s="8">
        <v>103000</v>
      </c>
      <c r="I87" s="8">
        <f>G87+H87</f>
        <v>1365228.1</v>
      </c>
      <c r="J87" s="8">
        <v>638412</v>
      </c>
      <c r="K87" s="8">
        <v>0</v>
      </c>
      <c r="L87" s="8">
        <v>638412</v>
      </c>
      <c r="M87" s="8">
        <v>638412</v>
      </c>
      <c r="N87" s="8">
        <v>0</v>
      </c>
      <c r="O87" s="8">
        <v>638412</v>
      </c>
    </row>
    <row r="88" spans="1:15" ht="20.25" customHeight="1" x14ac:dyDescent="0.2">
      <c r="A88" s="9" t="s">
        <v>47</v>
      </c>
      <c r="B88" s="2" t="s">
        <v>30</v>
      </c>
      <c r="C88" s="2" t="s">
        <v>34</v>
      </c>
      <c r="D88" s="2" t="s">
        <v>101</v>
      </c>
      <c r="E88" s="2" t="s">
        <v>103</v>
      </c>
      <c r="F88" s="2" t="s">
        <v>48</v>
      </c>
      <c r="G88" s="8">
        <f>G89</f>
        <v>1262228.1000000001</v>
      </c>
      <c r="H88" s="8">
        <v>103000</v>
      </c>
      <c r="I88" s="8">
        <f t="shared" ref="I88:I89" si="12">G88+H88</f>
        <v>1365228.1</v>
      </c>
      <c r="J88" s="8">
        <v>638412</v>
      </c>
      <c r="K88" s="8">
        <v>0</v>
      </c>
      <c r="L88" s="8">
        <v>638412</v>
      </c>
      <c r="M88" s="8">
        <v>638412</v>
      </c>
      <c r="N88" s="8">
        <v>0</v>
      </c>
      <c r="O88" s="8">
        <v>638412</v>
      </c>
    </row>
    <row r="89" spans="1:15" ht="30.75" customHeight="1" x14ac:dyDescent="0.2">
      <c r="A89" s="9" t="s">
        <v>104</v>
      </c>
      <c r="B89" s="2" t="s">
        <v>30</v>
      </c>
      <c r="C89" s="2" t="s">
        <v>34</v>
      </c>
      <c r="D89" s="2" t="s">
        <v>101</v>
      </c>
      <c r="E89" s="2" t="s">
        <v>103</v>
      </c>
      <c r="F89" s="2" t="s">
        <v>105</v>
      </c>
      <c r="G89" s="8">
        <v>1262228.1000000001</v>
      </c>
      <c r="H89" s="8">
        <v>103000</v>
      </c>
      <c r="I89" s="8">
        <f t="shared" si="12"/>
        <v>1365228.1</v>
      </c>
      <c r="J89" s="8">
        <v>638412</v>
      </c>
      <c r="K89" s="8">
        <v>0</v>
      </c>
      <c r="L89" s="8">
        <v>638412</v>
      </c>
      <c r="M89" s="8">
        <v>638412</v>
      </c>
      <c r="N89" s="8">
        <v>0</v>
      </c>
      <c r="O89" s="8">
        <v>638412</v>
      </c>
    </row>
    <row r="90" spans="1:15" ht="26.25" customHeight="1" x14ac:dyDescent="0.2">
      <c r="A90" s="9" t="s">
        <v>106</v>
      </c>
      <c r="B90" s="2" t="s">
        <v>30</v>
      </c>
      <c r="C90" s="2" t="s">
        <v>34</v>
      </c>
      <c r="D90" s="2" t="s">
        <v>101</v>
      </c>
      <c r="E90" s="2" t="s">
        <v>107</v>
      </c>
      <c r="F90" s="10" t="s">
        <v>0</v>
      </c>
      <c r="G90" s="8">
        <v>12000</v>
      </c>
      <c r="H90" s="8">
        <v>-824</v>
      </c>
      <c r="I90" s="8">
        <v>12000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</row>
    <row r="91" spans="1:15" ht="19.5" customHeight="1" x14ac:dyDescent="0.2">
      <c r="A91" s="9" t="s">
        <v>47</v>
      </c>
      <c r="B91" s="2" t="s">
        <v>30</v>
      </c>
      <c r="C91" s="2" t="s">
        <v>34</v>
      </c>
      <c r="D91" s="2" t="s">
        <v>101</v>
      </c>
      <c r="E91" s="2" t="s">
        <v>107</v>
      </c>
      <c r="F91" s="2" t="s">
        <v>48</v>
      </c>
      <c r="G91" s="8">
        <v>12000</v>
      </c>
      <c r="H91" s="8">
        <v>-824</v>
      </c>
      <c r="I91" s="8">
        <v>12000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</row>
    <row r="92" spans="1:15" ht="21.75" customHeight="1" x14ac:dyDescent="0.2">
      <c r="A92" s="9" t="s">
        <v>51</v>
      </c>
      <c r="B92" s="2" t="s">
        <v>30</v>
      </c>
      <c r="C92" s="2" t="s">
        <v>34</v>
      </c>
      <c r="D92" s="2" t="s">
        <v>101</v>
      </c>
      <c r="E92" s="2" t="s">
        <v>107</v>
      </c>
      <c r="F92" s="2" t="s">
        <v>52</v>
      </c>
      <c r="G92" s="8">
        <v>12000</v>
      </c>
      <c r="H92" s="8">
        <v>-824</v>
      </c>
      <c r="I92" s="8">
        <v>12000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</row>
    <row r="93" spans="1:15" s="14" customFormat="1" ht="26.25" customHeight="1" x14ac:dyDescent="0.2">
      <c r="A93" s="11" t="s">
        <v>108</v>
      </c>
      <c r="B93" s="12" t="s">
        <v>30</v>
      </c>
      <c r="C93" s="12" t="s">
        <v>34</v>
      </c>
      <c r="D93" s="12" t="s">
        <v>82</v>
      </c>
      <c r="E93" s="12" t="s">
        <v>0</v>
      </c>
      <c r="F93" s="12" t="s">
        <v>0</v>
      </c>
      <c r="G93" s="13">
        <v>17299135.84</v>
      </c>
      <c r="H93" s="13">
        <f>H94</f>
        <v>112000</v>
      </c>
      <c r="I93" s="13">
        <v>17299135.84</v>
      </c>
      <c r="J93" s="13">
        <v>6250000</v>
      </c>
      <c r="K93" s="13">
        <v>0</v>
      </c>
      <c r="L93" s="13">
        <v>6250000</v>
      </c>
      <c r="M93" s="13">
        <v>6297000</v>
      </c>
      <c r="N93" s="13">
        <v>0</v>
      </c>
      <c r="O93" s="13">
        <v>6297000</v>
      </c>
    </row>
    <row r="94" spans="1:15" ht="54" customHeight="1" x14ac:dyDescent="0.2">
      <c r="A94" s="9" t="s">
        <v>109</v>
      </c>
      <c r="B94" s="2" t="s">
        <v>30</v>
      </c>
      <c r="C94" s="2" t="s">
        <v>34</v>
      </c>
      <c r="D94" s="2" t="s">
        <v>82</v>
      </c>
      <c r="E94" s="2" t="s">
        <v>110</v>
      </c>
      <c r="F94" s="10" t="s">
        <v>0</v>
      </c>
      <c r="G94" s="8">
        <v>10240633.84</v>
      </c>
      <c r="H94" s="8">
        <v>112000</v>
      </c>
      <c r="I94" s="8">
        <v>10240633.84</v>
      </c>
      <c r="J94" s="8">
        <v>6250000</v>
      </c>
      <c r="K94" s="8">
        <v>0</v>
      </c>
      <c r="L94" s="8">
        <v>6250000</v>
      </c>
      <c r="M94" s="8">
        <v>6297000</v>
      </c>
      <c r="N94" s="8">
        <v>0</v>
      </c>
      <c r="O94" s="8">
        <v>6297000</v>
      </c>
    </row>
    <row r="95" spans="1:15" ht="49.5" customHeight="1" x14ac:dyDescent="0.2">
      <c r="A95" s="9" t="s">
        <v>43</v>
      </c>
      <c r="B95" s="2" t="s">
        <v>30</v>
      </c>
      <c r="C95" s="2" t="s">
        <v>34</v>
      </c>
      <c r="D95" s="2" t="s">
        <v>82</v>
      </c>
      <c r="E95" s="2" t="s">
        <v>110</v>
      </c>
      <c r="F95" s="2" t="s">
        <v>44</v>
      </c>
      <c r="G95" s="8">
        <v>10240633.84</v>
      </c>
      <c r="H95" s="8">
        <v>112000</v>
      </c>
      <c r="I95" s="8">
        <v>10240633.84</v>
      </c>
      <c r="J95" s="8">
        <v>6250000</v>
      </c>
      <c r="K95" s="8">
        <v>0</v>
      </c>
      <c r="L95" s="8">
        <v>6250000</v>
      </c>
      <c r="M95" s="8">
        <v>6297000</v>
      </c>
      <c r="N95" s="8">
        <v>0</v>
      </c>
      <c r="O95" s="8">
        <v>6297000</v>
      </c>
    </row>
    <row r="96" spans="1:15" ht="48.75" customHeight="1" x14ac:dyDescent="0.2">
      <c r="A96" s="9" t="s">
        <v>45</v>
      </c>
      <c r="B96" s="2" t="s">
        <v>30</v>
      </c>
      <c r="C96" s="2" t="s">
        <v>34</v>
      </c>
      <c r="D96" s="2" t="s">
        <v>82</v>
      </c>
      <c r="E96" s="2" t="s">
        <v>110</v>
      </c>
      <c r="F96" s="2" t="s">
        <v>46</v>
      </c>
      <c r="G96" s="8">
        <v>10240633.84</v>
      </c>
      <c r="H96" s="8">
        <v>112000</v>
      </c>
      <c r="I96" s="8">
        <v>10240633.84</v>
      </c>
      <c r="J96" s="8">
        <v>6250000</v>
      </c>
      <c r="K96" s="8">
        <v>0</v>
      </c>
      <c r="L96" s="8">
        <v>6250000</v>
      </c>
      <c r="M96" s="8">
        <v>6297000</v>
      </c>
      <c r="N96" s="8">
        <v>0</v>
      </c>
      <c r="O96" s="8">
        <v>6297000</v>
      </c>
    </row>
    <row r="97" spans="1:15" ht="0.75" hidden="1" customHeight="1" x14ac:dyDescent="0.2">
      <c r="A97" s="9" t="s">
        <v>111</v>
      </c>
      <c r="B97" s="2" t="s">
        <v>30</v>
      </c>
      <c r="C97" s="2" t="s">
        <v>34</v>
      </c>
      <c r="D97" s="2" t="s">
        <v>82</v>
      </c>
      <c r="E97" s="2" t="s">
        <v>112</v>
      </c>
      <c r="F97" s="10" t="s">
        <v>0</v>
      </c>
      <c r="G97" s="8">
        <v>7058502</v>
      </c>
      <c r="H97" s="8">
        <v>0</v>
      </c>
      <c r="I97" s="8">
        <v>7058502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</row>
    <row r="98" spans="1:15" ht="20.25" hidden="1" customHeight="1" x14ac:dyDescent="0.2">
      <c r="A98" s="9" t="s">
        <v>43</v>
      </c>
      <c r="B98" s="2" t="s">
        <v>30</v>
      </c>
      <c r="C98" s="2" t="s">
        <v>34</v>
      </c>
      <c r="D98" s="2" t="s">
        <v>82</v>
      </c>
      <c r="E98" s="2" t="s">
        <v>112</v>
      </c>
      <c r="F98" s="2" t="s">
        <v>44</v>
      </c>
      <c r="G98" s="8">
        <v>7058502</v>
      </c>
      <c r="H98" s="8">
        <v>0</v>
      </c>
      <c r="I98" s="8">
        <v>7058502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</row>
    <row r="99" spans="1:15" ht="24" hidden="1" customHeight="1" x14ac:dyDescent="0.2">
      <c r="A99" s="9" t="s">
        <v>45</v>
      </c>
      <c r="B99" s="2" t="s">
        <v>30</v>
      </c>
      <c r="C99" s="2" t="s">
        <v>34</v>
      </c>
      <c r="D99" s="2" t="s">
        <v>82</v>
      </c>
      <c r="E99" s="2" t="s">
        <v>112</v>
      </c>
      <c r="F99" s="2" t="s">
        <v>46</v>
      </c>
      <c r="G99" s="8">
        <v>7058502</v>
      </c>
      <c r="H99" s="8">
        <v>0</v>
      </c>
      <c r="I99" s="8">
        <v>7058502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</row>
    <row r="100" spans="1:15" ht="25.5" hidden="1" customHeight="1" x14ac:dyDescent="0.2">
      <c r="A100" s="7" t="s">
        <v>113</v>
      </c>
      <c r="B100" s="2" t="s">
        <v>30</v>
      </c>
      <c r="C100" s="2" t="s">
        <v>34</v>
      </c>
      <c r="D100" s="2" t="s">
        <v>25</v>
      </c>
      <c r="E100" s="2" t="s">
        <v>0</v>
      </c>
      <c r="F100" s="2" t="s">
        <v>0</v>
      </c>
      <c r="G100" s="8">
        <v>238884</v>
      </c>
      <c r="H100" s="8">
        <v>0</v>
      </c>
      <c r="I100" s="8">
        <v>238884</v>
      </c>
      <c r="J100" s="8">
        <v>238884</v>
      </c>
      <c r="K100" s="8">
        <v>0</v>
      </c>
      <c r="L100" s="8">
        <v>238884</v>
      </c>
      <c r="M100" s="8">
        <v>238884</v>
      </c>
      <c r="N100" s="8">
        <v>0</v>
      </c>
      <c r="O100" s="8">
        <v>238884</v>
      </c>
    </row>
    <row r="101" spans="1:15" ht="22.5" hidden="1" customHeight="1" x14ac:dyDescent="0.2">
      <c r="A101" s="9" t="s">
        <v>114</v>
      </c>
      <c r="B101" s="2" t="s">
        <v>30</v>
      </c>
      <c r="C101" s="2" t="s">
        <v>34</v>
      </c>
      <c r="D101" s="2" t="s">
        <v>25</v>
      </c>
      <c r="E101" s="2" t="s">
        <v>115</v>
      </c>
      <c r="F101" s="10" t="s">
        <v>0</v>
      </c>
      <c r="G101" s="8">
        <v>238884</v>
      </c>
      <c r="H101" s="8">
        <v>0</v>
      </c>
      <c r="I101" s="8">
        <v>238884</v>
      </c>
      <c r="J101" s="8">
        <v>238884</v>
      </c>
      <c r="K101" s="8">
        <v>0</v>
      </c>
      <c r="L101" s="8">
        <v>238884</v>
      </c>
      <c r="M101" s="8">
        <v>238884</v>
      </c>
      <c r="N101" s="8">
        <v>0</v>
      </c>
      <c r="O101" s="8">
        <v>238884</v>
      </c>
    </row>
    <row r="102" spans="1:15" ht="27.75" hidden="1" customHeight="1" x14ac:dyDescent="0.2">
      <c r="A102" s="9" t="s">
        <v>37</v>
      </c>
      <c r="B102" s="2" t="s">
        <v>30</v>
      </c>
      <c r="C102" s="2" t="s">
        <v>34</v>
      </c>
      <c r="D102" s="2" t="s">
        <v>25</v>
      </c>
      <c r="E102" s="2" t="s">
        <v>115</v>
      </c>
      <c r="F102" s="2" t="s">
        <v>38</v>
      </c>
      <c r="G102" s="8">
        <v>126992</v>
      </c>
      <c r="H102" s="8">
        <v>0</v>
      </c>
      <c r="I102" s="8">
        <v>126992</v>
      </c>
      <c r="J102" s="8">
        <v>124992</v>
      </c>
      <c r="K102" s="8">
        <v>0</v>
      </c>
      <c r="L102" s="8">
        <v>124992</v>
      </c>
      <c r="M102" s="8">
        <v>124992</v>
      </c>
      <c r="N102" s="8">
        <v>0</v>
      </c>
      <c r="O102" s="8">
        <v>124992</v>
      </c>
    </row>
    <row r="103" spans="1:15" ht="14.25" hidden="1" customHeight="1" x14ac:dyDescent="0.2">
      <c r="A103" s="9" t="s">
        <v>39</v>
      </c>
      <c r="B103" s="2" t="s">
        <v>30</v>
      </c>
      <c r="C103" s="2" t="s">
        <v>34</v>
      </c>
      <c r="D103" s="2" t="s">
        <v>25</v>
      </c>
      <c r="E103" s="2" t="s">
        <v>115</v>
      </c>
      <c r="F103" s="2" t="s">
        <v>40</v>
      </c>
      <c r="G103" s="8">
        <v>126992</v>
      </c>
      <c r="H103" s="8">
        <v>0</v>
      </c>
      <c r="I103" s="8">
        <v>126992</v>
      </c>
      <c r="J103" s="8">
        <v>124992</v>
      </c>
      <c r="K103" s="8">
        <v>0</v>
      </c>
      <c r="L103" s="8">
        <v>124992</v>
      </c>
      <c r="M103" s="8">
        <v>124992</v>
      </c>
      <c r="N103" s="8">
        <v>0</v>
      </c>
      <c r="O103" s="8">
        <v>124992</v>
      </c>
    </row>
    <row r="104" spans="1:15" ht="26.25" hidden="1" customHeight="1" x14ac:dyDescent="0.2">
      <c r="A104" s="9" t="s">
        <v>43</v>
      </c>
      <c r="B104" s="2" t="s">
        <v>30</v>
      </c>
      <c r="C104" s="2" t="s">
        <v>34</v>
      </c>
      <c r="D104" s="2" t="s">
        <v>25</v>
      </c>
      <c r="E104" s="2" t="s">
        <v>115</v>
      </c>
      <c r="F104" s="2" t="s">
        <v>44</v>
      </c>
      <c r="G104" s="8">
        <v>111892</v>
      </c>
      <c r="H104" s="8">
        <v>0</v>
      </c>
      <c r="I104" s="8">
        <v>111892</v>
      </c>
      <c r="J104" s="8">
        <v>113892</v>
      </c>
      <c r="K104" s="8">
        <v>0</v>
      </c>
      <c r="L104" s="8">
        <v>113892</v>
      </c>
      <c r="M104" s="8">
        <v>113892</v>
      </c>
      <c r="N104" s="8">
        <v>0</v>
      </c>
      <c r="O104" s="8">
        <v>113892</v>
      </c>
    </row>
    <row r="105" spans="1:15" ht="23.25" hidden="1" customHeight="1" x14ac:dyDescent="0.2">
      <c r="A105" s="9" t="s">
        <v>45</v>
      </c>
      <c r="B105" s="2" t="s">
        <v>30</v>
      </c>
      <c r="C105" s="2" t="s">
        <v>34</v>
      </c>
      <c r="D105" s="2" t="s">
        <v>25</v>
      </c>
      <c r="E105" s="2" t="s">
        <v>115</v>
      </c>
      <c r="F105" s="2" t="s">
        <v>46</v>
      </c>
      <c r="G105" s="8">
        <v>111892</v>
      </c>
      <c r="H105" s="8">
        <v>0</v>
      </c>
      <c r="I105" s="8">
        <v>111892</v>
      </c>
      <c r="J105" s="8">
        <v>113892</v>
      </c>
      <c r="K105" s="8">
        <v>0</v>
      </c>
      <c r="L105" s="8">
        <v>113892</v>
      </c>
      <c r="M105" s="8">
        <v>113892</v>
      </c>
      <c r="N105" s="8">
        <v>0</v>
      </c>
      <c r="O105" s="8">
        <v>113892</v>
      </c>
    </row>
    <row r="106" spans="1:15" ht="24.75" customHeight="1" x14ac:dyDescent="0.2">
      <c r="A106" s="7" t="s">
        <v>116</v>
      </c>
      <c r="B106" s="2" t="s">
        <v>30</v>
      </c>
      <c r="C106" s="2" t="s">
        <v>93</v>
      </c>
      <c r="D106" s="2" t="s">
        <v>0</v>
      </c>
      <c r="E106" s="2" t="s">
        <v>0</v>
      </c>
      <c r="F106" s="2" t="s">
        <v>0</v>
      </c>
      <c r="G106" s="8">
        <f>G107+G115+G119</f>
        <v>12680958.300000001</v>
      </c>
      <c r="H106" s="8">
        <f>H107+H111+H115+H119</f>
        <v>-17338.04</v>
      </c>
      <c r="I106" s="8">
        <f>G106+H106</f>
        <v>12663620.260000002</v>
      </c>
      <c r="J106" s="8">
        <v>374734.8</v>
      </c>
      <c r="K106" s="8">
        <v>0</v>
      </c>
      <c r="L106" s="8">
        <v>374734.8</v>
      </c>
      <c r="M106" s="8">
        <v>6200000</v>
      </c>
      <c r="N106" s="8">
        <v>0</v>
      </c>
      <c r="O106" s="8">
        <v>6200000</v>
      </c>
    </row>
    <row r="107" spans="1:15" ht="15.75" hidden="1" customHeight="1" x14ac:dyDescent="0.2">
      <c r="A107" s="7" t="s">
        <v>117</v>
      </c>
      <c r="B107" s="2" t="s">
        <v>30</v>
      </c>
      <c r="C107" s="2" t="s">
        <v>93</v>
      </c>
      <c r="D107" s="2" t="s">
        <v>32</v>
      </c>
      <c r="E107" s="2" t="s">
        <v>0</v>
      </c>
      <c r="F107" s="2" t="s">
        <v>0</v>
      </c>
      <c r="G107" s="8">
        <v>17537.8</v>
      </c>
      <c r="H107" s="8">
        <v>0</v>
      </c>
      <c r="I107" s="8">
        <v>17537.8</v>
      </c>
      <c r="J107" s="8">
        <v>10000</v>
      </c>
      <c r="K107" s="8">
        <v>0</v>
      </c>
      <c r="L107" s="8">
        <v>10000</v>
      </c>
      <c r="M107" s="8">
        <v>0</v>
      </c>
      <c r="N107" s="8">
        <v>0</v>
      </c>
      <c r="O107" s="8">
        <v>0</v>
      </c>
    </row>
    <row r="108" spans="1:15" ht="79.5" hidden="1" customHeight="1" x14ac:dyDescent="0.2">
      <c r="A108" s="9" t="s">
        <v>118</v>
      </c>
      <c r="B108" s="2" t="s">
        <v>30</v>
      </c>
      <c r="C108" s="2" t="s">
        <v>93</v>
      </c>
      <c r="D108" s="2" t="s">
        <v>32</v>
      </c>
      <c r="E108" s="2" t="s">
        <v>119</v>
      </c>
      <c r="F108" s="10" t="s">
        <v>0</v>
      </c>
      <c r="G108" s="8">
        <v>17537.8</v>
      </c>
      <c r="H108" s="8">
        <v>0</v>
      </c>
      <c r="I108" s="8">
        <v>17537.8</v>
      </c>
      <c r="J108" s="8">
        <v>10000</v>
      </c>
      <c r="K108" s="8">
        <v>0</v>
      </c>
      <c r="L108" s="8">
        <v>10000</v>
      </c>
      <c r="M108" s="8">
        <v>0</v>
      </c>
      <c r="N108" s="8">
        <v>0</v>
      </c>
      <c r="O108" s="8">
        <v>0</v>
      </c>
    </row>
    <row r="109" spans="1:15" ht="48.75" hidden="1" customHeight="1" x14ac:dyDescent="0.2">
      <c r="A109" s="9" t="s">
        <v>43</v>
      </c>
      <c r="B109" s="2" t="s">
        <v>30</v>
      </c>
      <c r="C109" s="2" t="s">
        <v>93</v>
      </c>
      <c r="D109" s="2" t="s">
        <v>32</v>
      </c>
      <c r="E109" s="2" t="s">
        <v>119</v>
      </c>
      <c r="F109" s="2" t="s">
        <v>44</v>
      </c>
      <c r="G109" s="8">
        <v>17537.8</v>
      </c>
      <c r="H109" s="8">
        <v>0</v>
      </c>
      <c r="I109" s="8">
        <v>17537.8</v>
      </c>
      <c r="J109" s="8">
        <v>10000</v>
      </c>
      <c r="K109" s="8">
        <v>0</v>
      </c>
      <c r="L109" s="8">
        <v>10000</v>
      </c>
      <c r="M109" s="8">
        <v>0</v>
      </c>
      <c r="N109" s="8">
        <v>0</v>
      </c>
      <c r="O109" s="8">
        <v>0</v>
      </c>
    </row>
    <row r="110" spans="1:15" ht="48.75" hidden="1" customHeight="1" x14ac:dyDescent="0.2">
      <c r="A110" s="9" t="s">
        <v>45</v>
      </c>
      <c r="B110" s="2" t="s">
        <v>30</v>
      </c>
      <c r="C110" s="2" t="s">
        <v>93</v>
      </c>
      <c r="D110" s="2" t="s">
        <v>32</v>
      </c>
      <c r="E110" s="2" t="s">
        <v>119</v>
      </c>
      <c r="F110" s="2" t="s">
        <v>46</v>
      </c>
      <c r="G110" s="8">
        <v>17537.8</v>
      </c>
      <c r="H110" s="8">
        <v>0</v>
      </c>
      <c r="I110" s="8">
        <v>17537.8</v>
      </c>
      <c r="J110" s="8">
        <v>10000</v>
      </c>
      <c r="K110" s="8">
        <v>0</v>
      </c>
      <c r="L110" s="8">
        <v>10000</v>
      </c>
      <c r="M110" s="8">
        <v>0</v>
      </c>
      <c r="N110" s="8">
        <v>0</v>
      </c>
      <c r="O110" s="8">
        <v>0</v>
      </c>
    </row>
    <row r="111" spans="1:15" ht="0.75" hidden="1" customHeight="1" x14ac:dyDescent="0.2">
      <c r="A111" s="7" t="s">
        <v>120</v>
      </c>
      <c r="B111" s="2" t="s">
        <v>30</v>
      </c>
      <c r="C111" s="2" t="s">
        <v>93</v>
      </c>
      <c r="D111" s="2" t="s">
        <v>75</v>
      </c>
      <c r="E111" s="2" t="s">
        <v>0</v>
      </c>
      <c r="F111" s="2" t="s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</row>
    <row r="112" spans="1:15" ht="15" hidden="1" customHeight="1" x14ac:dyDescent="0.2">
      <c r="A112" s="9" t="s">
        <v>121</v>
      </c>
      <c r="B112" s="2" t="s">
        <v>30</v>
      </c>
      <c r="C112" s="2" t="s">
        <v>93</v>
      </c>
      <c r="D112" s="2" t="s">
        <v>75</v>
      </c>
      <c r="E112" s="2" t="s">
        <v>122</v>
      </c>
      <c r="F112" s="10" t="s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</row>
    <row r="113" spans="1:15" ht="48.75" hidden="1" customHeight="1" x14ac:dyDescent="0.2">
      <c r="A113" s="9" t="s">
        <v>43</v>
      </c>
      <c r="B113" s="2" t="s">
        <v>30</v>
      </c>
      <c r="C113" s="2" t="s">
        <v>93</v>
      </c>
      <c r="D113" s="2" t="s">
        <v>75</v>
      </c>
      <c r="E113" s="2" t="s">
        <v>122</v>
      </c>
      <c r="F113" s="2" t="s">
        <v>44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</row>
    <row r="114" spans="1:15" ht="48.75" hidden="1" customHeight="1" x14ac:dyDescent="0.2">
      <c r="A114" s="9" t="s">
        <v>45</v>
      </c>
      <c r="B114" s="2" t="s">
        <v>30</v>
      </c>
      <c r="C114" s="2" t="s">
        <v>93</v>
      </c>
      <c r="D114" s="2" t="s">
        <v>75</v>
      </c>
      <c r="E114" s="2" t="s">
        <v>122</v>
      </c>
      <c r="F114" s="2" t="s">
        <v>46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</row>
    <row r="115" spans="1:15" s="14" customFormat="1" ht="21.75" customHeight="1" x14ac:dyDescent="0.2">
      <c r="A115" s="11" t="s">
        <v>123</v>
      </c>
      <c r="B115" s="12" t="s">
        <v>30</v>
      </c>
      <c r="C115" s="12" t="s">
        <v>93</v>
      </c>
      <c r="D115" s="12" t="s">
        <v>77</v>
      </c>
      <c r="E115" s="12" t="s">
        <v>0</v>
      </c>
      <c r="F115" s="12" t="s">
        <v>0</v>
      </c>
      <c r="G115" s="13">
        <v>235789.5</v>
      </c>
      <c r="H115" s="13">
        <f>H116</f>
        <v>-17338.04</v>
      </c>
      <c r="I115" s="13">
        <f>G115+H115</f>
        <v>218451.46</v>
      </c>
      <c r="J115" s="13">
        <v>364734.8</v>
      </c>
      <c r="K115" s="13">
        <v>0</v>
      </c>
      <c r="L115" s="13">
        <v>364734.8</v>
      </c>
      <c r="M115" s="13">
        <v>0</v>
      </c>
      <c r="N115" s="13">
        <v>0</v>
      </c>
      <c r="O115" s="13">
        <v>0</v>
      </c>
    </row>
    <row r="116" spans="1:15" ht="48.95" customHeight="1" x14ac:dyDescent="0.2">
      <c r="A116" s="9" t="s">
        <v>124</v>
      </c>
      <c r="B116" s="2" t="s">
        <v>30</v>
      </c>
      <c r="C116" s="2" t="s">
        <v>93</v>
      </c>
      <c r="D116" s="2" t="s">
        <v>77</v>
      </c>
      <c r="E116" s="2" t="s">
        <v>125</v>
      </c>
      <c r="F116" s="10" t="s">
        <v>0</v>
      </c>
      <c r="G116" s="8">
        <v>235789.5</v>
      </c>
      <c r="H116" s="8">
        <f>H117</f>
        <v>-17338.04</v>
      </c>
      <c r="I116" s="8">
        <f t="shared" ref="I116:I118" si="13">G116+H116</f>
        <v>218451.46</v>
      </c>
      <c r="J116" s="8">
        <v>364734.8</v>
      </c>
      <c r="K116" s="8">
        <v>0</v>
      </c>
      <c r="L116" s="8">
        <v>364734.8</v>
      </c>
      <c r="M116" s="8">
        <v>0</v>
      </c>
      <c r="N116" s="8">
        <v>0</v>
      </c>
      <c r="O116" s="8">
        <v>0</v>
      </c>
    </row>
    <row r="117" spans="1:15" ht="48.95" customHeight="1" x14ac:dyDescent="0.2">
      <c r="A117" s="9" t="s">
        <v>43</v>
      </c>
      <c r="B117" s="2" t="s">
        <v>30</v>
      </c>
      <c r="C117" s="2" t="s">
        <v>93</v>
      </c>
      <c r="D117" s="2" t="s">
        <v>77</v>
      </c>
      <c r="E117" s="2" t="s">
        <v>125</v>
      </c>
      <c r="F117" s="2" t="s">
        <v>44</v>
      </c>
      <c r="G117" s="8">
        <v>235789.5</v>
      </c>
      <c r="H117" s="8">
        <f>H118</f>
        <v>-17338.04</v>
      </c>
      <c r="I117" s="8">
        <f t="shared" si="13"/>
        <v>218451.46</v>
      </c>
      <c r="J117" s="8">
        <v>364734.8</v>
      </c>
      <c r="K117" s="8">
        <v>0</v>
      </c>
      <c r="L117" s="8">
        <v>364734.8</v>
      </c>
      <c r="M117" s="8">
        <v>0</v>
      </c>
      <c r="N117" s="8">
        <v>0</v>
      </c>
      <c r="O117" s="8">
        <v>0</v>
      </c>
    </row>
    <row r="118" spans="1:15" ht="46.5" customHeight="1" x14ac:dyDescent="0.2">
      <c r="A118" s="9" t="s">
        <v>45</v>
      </c>
      <c r="B118" s="2" t="s">
        <v>30</v>
      </c>
      <c r="C118" s="2" t="s">
        <v>93</v>
      </c>
      <c r="D118" s="2" t="s">
        <v>77</v>
      </c>
      <c r="E118" s="2" t="s">
        <v>125</v>
      </c>
      <c r="F118" s="2" t="s">
        <v>46</v>
      </c>
      <c r="G118" s="8">
        <v>235789.5</v>
      </c>
      <c r="H118" s="8">
        <v>-17338.04</v>
      </c>
      <c r="I118" s="8">
        <f t="shared" si="13"/>
        <v>218451.46</v>
      </c>
      <c r="J118" s="8">
        <v>364734.8</v>
      </c>
      <c r="K118" s="8">
        <v>0</v>
      </c>
      <c r="L118" s="8">
        <v>364734.8</v>
      </c>
      <c r="M118" s="8">
        <v>0</v>
      </c>
      <c r="N118" s="8">
        <v>0</v>
      </c>
      <c r="O118" s="8">
        <v>0</v>
      </c>
    </row>
    <row r="119" spans="1:15" ht="1.5" hidden="1" customHeight="1" x14ac:dyDescent="0.2">
      <c r="A119" s="7" t="s">
        <v>126</v>
      </c>
      <c r="B119" s="2" t="s">
        <v>30</v>
      </c>
      <c r="C119" s="2" t="s">
        <v>93</v>
      </c>
      <c r="D119" s="2" t="s">
        <v>93</v>
      </c>
      <c r="E119" s="2" t="s">
        <v>0</v>
      </c>
      <c r="F119" s="2" t="s">
        <v>0</v>
      </c>
      <c r="G119" s="8">
        <v>12427631</v>
      </c>
      <c r="H119" s="8">
        <v>0</v>
      </c>
      <c r="I119" s="8">
        <v>12427631</v>
      </c>
      <c r="J119" s="8">
        <v>0</v>
      </c>
      <c r="K119" s="8">
        <v>0</v>
      </c>
      <c r="L119" s="8">
        <v>0</v>
      </c>
      <c r="M119" s="8">
        <v>6200000</v>
      </c>
      <c r="N119" s="8">
        <v>0</v>
      </c>
      <c r="O119" s="8">
        <v>6200000</v>
      </c>
    </row>
    <row r="120" spans="1:15" ht="48.75" hidden="1" customHeight="1" x14ac:dyDescent="0.2">
      <c r="A120" s="9" t="s">
        <v>127</v>
      </c>
      <c r="B120" s="2" t="s">
        <v>30</v>
      </c>
      <c r="C120" s="2" t="s">
        <v>93</v>
      </c>
      <c r="D120" s="2" t="s">
        <v>93</v>
      </c>
      <c r="E120" s="2" t="s">
        <v>128</v>
      </c>
      <c r="F120" s="10" t="s">
        <v>0</v>
      </c>
      <c r="G120" s="8">
        <v>12427631</v>
      </c>
      <c r="H120" s="8">
        <v>0</v>
      </c>
      <c r="I120" s="8">
        <v>12427631</v>
      </c>
      <c r="J120" s="8">
        <v>0</v>
      </c>
      <c r="K120" s="8">
        <v>0</v>
      </c>
      <c r="L120" s="8">
        <v>0</v>
      </c>
      <c r="M120" s="8">
        <v>6200000</v>
      </c>
      <c r="N120" s="8">
        <v>0</v>
      </c>
      <c r="O120" s="8">
        <v>6200000</v>
      </c>
    </row>
    <row r="121" spans="1:15" ht="48.75" hidden="1" customHeight="1" x14ac:dyDescent="0.2">
      <c r="A121" s="9" t="s">
        <v>129</v>
      </c>
      <c r="B121" s="2" t="s">
        <v>30</v>
      </c>
      <c r="C121" s="2" t="s">
        <v>93</v>
      </c>
      <c r="D121" s="2" t="s">
        <v>93</v>
      </c>
      <c r="E121" s="2" t="s">
        <v>128</v>
      </c>
      <c r="F121" s="2" t="s">
        <v>130</v>
      </c>
      <c r="G121" s="8">
        <v>12427631</v>
      </c>
      <c r="H121" s="8">
        <v>0</v>
      </c>
      <c r="I121" s="8">
        <v>12427631</v>
      </c>
      <c r="J121" s="8">
        <v>0</v>
      </c>
      <c r="K121" s="8">
        <v>0</v>
      </c>
      <c r="L121" s="8">
        <v>0</v>
      </c>
      <c r="M121" s="8">
        <v>6200000</v>
      </c>
      <c r="N121" s="8">
        <v>0</v>
      </c>
      <c r="O121" s="8">
        <v>6200000</v>
      </c>
    </row>
    <row r="122" spans="1:15" ht="14.25" hidden="1" customHeight="1" x14ac:dyDescent="0.2">
      <c r="A122" s="9" t="s">
        <v>131</v>
      </c>
      <c r="B122" s="2" t="s">
        <v>30</v>
      </c>
      <c r="C122" s="2" t="s">
        <v>93</v>
      </c>
      <c r="D122" s="2" t="s">
        <v>93</v>
      </c>
      <c r="E122" s="2" t="s">
        <v>128</v>
      </c>
      <c r="F122" s="2" t="s">
        <v>132</v>
      </c>
      <c r="G122" s="8">
        <v>12427631</v>
      </c>
      <c r="H122" s="8">
        <v>0</v>
      </c>
      <c r="I122" s="8">
        <v>12427631</v>
      </c>
      <c r="J122" s="8">
        <v>0</v>
      </c>
      <c r="K122" s="8">
        <v>0</v>
      </c>
      <c r="L122" s="8">
        <v>0</v>
      </c>
      <c r="M122" s="8">
        <v>6200000</v>
      </c>
      <c r="N122" s="8">
        <v>0</v>
      </c>
      <c r="O122" s="8">
        <v>6200000</v>
      </c>
    </row>
    <row r="123" spans="1:15" ht="48.75" hidden="1" customHeight="1" x14ac:dyDescent="0.2">
      <c r="A123" s="9" t="s">
        <v>133</v>
      </c>
      <c r="B123" s="2" t="s">
        <v>30</v>
      </c>
      <c r="C123" s="2" t="s">
        <v>93</v>
      </c>
      <c r="D123" s="2" t="s">
        <v>93</v>
      </c>
      <c r="E123" s="2" t="s">
        <v>134</v>
      </c>
      <c r="F123" s="10" t="s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</row>
    <row r="124" spans="1:15" ht="48.75" hidden="1" customHeight="1" x14ac:dyDescent="0.2">
      <c r="A124" s="9" t="s">
        <v>129</v>
      </c>
      <c r="B124" s="2" t="s">
        <v>30</v>
      </c>
      <c r="C124" s="2" t="s">
        <v>93</v>
      </c>
      <c r="D124" s="2" t="s">
        <v>93</v>
      </c>
      <c r="E124" s="2" t="s">
        <v>134</v>
      </c>
      <c r="F124" s="2" t="s">
        <v>130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</row>
    <row r="125" spans="1:15" ht="15" hidden="1" customHeight="1" x14ac:dyDescent="0.2">
      <c r="A125" s="9" t="s">
        <v>131</v>
      </c>
      <c r="B125" s="2" t="s">
        <v>30</v>
      </c>
      <c r="C125" s="2" t="s">
        <v>93</v>
      </c>
      <c r="D125" s="2" t="s">
        <v>93</v>
      </c>
      <c r="E125" s="2" t="s">
        <v>134</v>
      </c>
      <c r="F125" s="2" t="s">
        <v>132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</row>
    <row r="126" spans="1:15" ht="21" customHeight="1" x14ac:dyDescent="0.2">
      <c r="A126" s="7" t="s">
        <v>135</v>
      </c>
      <c r="B126" s="2" t="s">
        <v>30</v>
      </c>
      <c r="C126" s="2" t="s">
        <v>136</v>
      </c>
      <c r="D126" s="2" t="s">
        <v>0</v>
      </c>
      <c r="E126" s="2" t="s">
        <v>0</v>
      </c>
      <c r="F126" s="2" t="s">
        <v>0</v>
      </c>
      <c r="G126" s="8">
        <f>G127+G134+G138</f>
        <v>3010835.73</v>
      </c>
      <c r="H126" s="8">
        <f>+H138+H128+H134</f>
        <v>68197.899999999994</v>
      </c>
      <c r="I126" s="8">
        <f>G126+H126</f>
        <v>3079033.63</v>
      </c>
      <c r="J126" s="8">
        <v>1913400</v>
      </c>
      <c r="K126" s="8">
        <v>0</v>
      </c>
      <c r="L126" s="8">
        <v>1913400</v>
      </c>
      <c r="M126" s="8">
        <v>1650400</v>
      </c>
      <c r="N126" s="8">
        <v>0</v>
      </c>
      <c r="O126" s="8">
        <v>1650400</v>
      </c>
    </row>
    <row r="127" spans="1:15" ht="33.75" customHeight="1" x14ac:dyDescent="0.2">
      <c r="A127" s="7" t="s">
        <v>137</v>
      </c>
      <c r="B127" s="2" t="s">
        <v>30</v>
      </c>
      <c r="C127" s="2" t="s">
        <v>136</v>
      </c>
      <c r="D127" s="2" t="s">
        <v>77</v>
      </c>
      <c r="E127" s="2" t="s">
        <v>0</v>
      </c>
      <c r="F127" s="2" t="s">
        <v>0</v>
      </c>
      <c r="G127" s="8">
        <v>2925435.73</v>
      </c>
      <c r="H127" s="8">
        <f>H128</f>
        <v>82657.899999999994</v>
      </c>
      <c r="I127" s="8">
        <f t="shared" ref="I127:I130" si="14">G127+H127</f>
        <v>3008093.63</v>
      </c>
      <c r="J127" s="8">
        <v>1833000</v>
      </c>
      <c r="K127" s="8">
        <v>0</v>
      </c>
      <c r="L127" s="8">
        <v>1833000</v>
      </c>
      <c r="M127" s="8">
        <v>1570000</v>
      </c>
      <c r="N127" s="8">
        <v>0</v>
      </c>
      <c r="O127" s="8">
        <v>1570000</v>
      </c>
    </row>
    <row r="128" spans="1:15" ht="32.25" customHeight="1" x14ac:dyDescent="0.2">
      <c r="A128" s="9" t="s">
        <v>138</v>
      </c>
      <c r="B128" s="2" t="s">
        <v>30</v>
      </c>
      <c r="C128" s="2" t="s">
        <v>136</v>
      </c>
      <c r="D128" s="2" t="s">
        <v>77</v>
      </c>
      <c r="E128" s="2" t="s">
        <v>139</v>
      </c>
      <c r="F128" s="10" t="s">
        <v>0</v>
      </c>
      <c r="G128" s="8">
        <v>2714908.73</v>
      </c>
      <c r="H128" s="8">
        <f>H129</f>
        <v>82657.899999999994</v>
      </c>
      <c r="I128" s="8">
        <f t="shared" si="14"/>
        <v>2797566.63</v>
      </c>
      <c r="J128" s="8">
        <v>1833000</v>
      </c>
      <c r="K128" s="8">
        <v>0</v>
      </c>
      <c r="L128" s="8">
        <v>1833000</v>
      </c>
      <c r="M128" s="8">
        <v>1570000</v>
      </c>
      <c r="N128" s="8">
        <v>0</v>
      </c>
      <c r="O128" s="8">
        <v>1570000</v>
      </c>
    </row>
    <row r="129" spans="1:15" ht="64.5" customHeight="1" x14ac:dyDescent="0.2">
      <c r="A129" s="9" t="s">
        <v>68</v>
      </c>
      <c r="B129" s="2" t="s">
        <v>30</v>
      </c>
      <c r="C129" s="2" t="s">
        <v>136</v>
      </c>
      <c r="D129" s="2" t="s">
        <v>77</v>
      </c>
      <c r="E129" s="2" t="s">
        <v>139</v>
      </c>
      <c r="F129" s="2" t="s">
        <v>69</v>
      </c>
      <c r="G129" s="8">
        <v>2714908.73</v>
      </c>
      <c r="H129" s="8">
        <f>H130</f>
        <v>82657.899999999994</v>
      </c>
      <c r="I129" s="8">
        <f t="shared" si="14"/>
        <v>2797566.63</v>
      </c>
      <c r="J129" s="8">
        <v>1833000</v>
      </c>
      <c r="K129" s="8">
        <v>0</v>
      </c>
      <c r="L129" s="8">
        <v>1833000</v>
      </c>
      <c r="M129" s="8">
        <v>1570000</v>
      </c>
      <c r="N129" s="8">
        <v>0</v>
      </c>
      <c r="O129" s="8">
        <v>1570000</v>
      </c>
    </row>
    <row r="130" spans="1:15" ht="26.25" customHeight="1" x14ac:dyDescent="0.2">
      <c r="A130" s="9" t="s">
        <v>70</v>
      </c>
      <c r="B130" s="2" t="s">
        <v>30</v>
      </c>
      <c r="C130" s="2" t="s">
        <v>136</v>
      </c>
      <c r="D130" s="2" t="s">
        <v>77</v>
      </c>
      <c r="E130" s="2" t="s">
        <v>139</v>
      </c>
      <c r="F130" s="2" t="s">
        <v>71</v>
      </c>
      <c r="G130" s="8">
        <v>2714908.73</v>
      </c>
      <c r="H130" s="8">
        <v>82657.899999999994</v>
      </c>
      <c r="I130" s="8">
        <f t="shared" si="14"/>
        <v>2797566.63</v>
      </c>
      <c r="J130" s="8">
        <v>1833000</v>
      </c>
      <c r="K130" s="8">
        <v>0</v>
      </c>
      <c r="L130" s="8">
        <v>1833000</v>
      </c>
      <c r="M130" s="8">
        <v>1570000</v>
      </c>
      <c r="N130" s="8">
        <v>0</v>
      </c>
      <c r="O130" s="8">
        <v>1570000</v>
      </c>
    </row>
    <row r="131" spans="1:15" ht="30.75" hidden="1" customHeight="1" x14ac:dyDescent="0.2">
      <c r="A131" s="9" t="s">
        <v>0</v>
      </c>
      <c r="B131" s="2" t="s">
        <v>30</v>
      </c>
      <c r="C131" s="2" t="s">
        <v>136</v>
      </c>
      <c r="D131" s="2" t="s">
        <v>77</v>
      </c>
      <c r="E131" s="2" t="s">
        <v>140</v>
      </c>
      <c r="F131" s="10" t="s">
        <v>0</v>
      </c>
      <c r="G131" s="8">
        <v>210527</v>
      </c>
      <c r="H131" s="8"/>
      <c r="I131" s="8">
        <v>210527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</row>
    <row r="132" spans="1:15" ht="64.5" hidden="1" customHeight="1" x14ac:dyDescent="0.2">
      <c r="A132" s="9" t="s">
        <v>68</v>
      </c>
      <c r="B132" s="2" t="s">
        <v>30</v>
      </c>
      <c r="C132" s="2" t="s">
        <v>136</v>
      </c>
      <c r="D132" s="2" t="s">
        <v>77</v>
      </c>
      <c r="E132" s="2" t="s">
        <v>140</v>
      </c>
      <c r="F132" s="2" t="s">
        <v>69</v>
      </c>
      <c r="G132" s="8">
        <v>210527</v>
      </c>
      <c r="H132" s="8"/>
      <c r="I132" s="8">
        <v>210527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</row>
    <row r="133" spans="1:15" ht="15" hidden="1" customHeight="1" x14ac:dyDescent="0.2">
      <c r="A133" s="9" t="s">
        <v>70</v>
      </c>
      <c r="B133" s="2" t="s">
        <v>30</v>
      </c>
      <c r="C133" s="2" t="s">
        <v>136</v>
      </c>
      <c r="D133" s="2" t="s">
        <v>77</v>
      </c>
      <c r="E133" s="2" t="s">
        <v>140</v>
      </c>
      <c r="F133" s="2" t="s">
        <v>71</v>
      </c>
      <c r="G133" s="8">
        <v>210527</v>
      </c>
      <c r="H133" s="8"/>
      <c r="I133" s="8">
        <v>210527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</row>
    <row r="134" spans="1:15" s="14" customFormat="1" ht="34.5" customHeight="1" x14ac:dyDescent="0.2">
      <c r="A134" s="11" t="s">
        <v>141</v>
      </c>
      <c r="B134" s="12" t="s">
        <v>30</v>
      </c>
      <c r="C134" s="12" t="s">
        <v>136</v>
      </c>
      <c r="D134" s="12" t="s">
        <v>136</v>
      </c>
      <c r="E134" s="12" t="s">
        <v>0</v>
      </c>
      <c r="F134" s="12" t="s">
        <v>0</v>
      </c>
      <c r="G134" s="13">
        <v>5000</v>
      </c>
      <c r="H134" s="13">
        <v>-4460</v>
      </c>
      <c r="I134" s="13">
        <v>5000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</row>
    <row r="135" spans="1:15" ht="27.75" customHeight="1" x14ac:dyDescent="0.2">
      <c r="A135" s="9" t="s">
        <v>142</v>
      </c>
      <c r="B135" s="2" t="s">
        <v>30</v>
      </c>
      <c r="C135" s="2" t="s">
        <v>136</v>
      </c>
      <c r="D135" s="2" t="s">
        <v>136</v>
      </c>
      <c r="E135" s="2" t="s">
        <v>143</v>
      </c>
      <c r="F135" s="10" t="s">
        <v>0</v>
      </c>
      <c r="G135" s="8">
        <v>5000</v>
      </c>
      <c r="H135" s="8">
        <v>-4460</v>
      </c>
      <c r="I135" s="8">
        <v>5000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</row>
    <row r="136" spans="1:15" ht="23.25" customHeight="1" x14ac:dyDescent="0.2">
      <c r="A136" s="9" t="s">
        <v>43</v>
      </c>
      <c r="B136" s="2" t="s">
        <v>30</v>
      </c>
      <c r="C136" s="2" t="s">
        <v>136</v>
      </c>
      <c r="D136" s="2" t="s">
        <v>136</v>
      </c>
      <c r="E136" s="2" t="s">
        <v>143</v>
      </c>
      <c r="F136" s="2" t="s">
        <v>44</v>
      </c>
      <c r="G136" s="8">
        <v>5000</v>
      </c>
      <c r="H136" s="8">
        <v>-4460</v>
      </c>
      <c r="I136" s="8">
        <v>5000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</row>
    <row r="137" spans="1:15" ht="25.5" customHeight="1" x14ac:dyDescent="0.2">
      <c r="A137" s="9" t="s">
        <v>45</v>
      </c>
      <c r="B137" s="2" t="s">
        <v>30</v>
      </c>
      <c r="C137" s="2" t="s">
        <v>136</v>
      </c>
      <c r="D137" s="2" t="s">
        <v>136</v>
      </c>
      <c r="E137" s="2" t="s">
        <v>143</v>
      </c>
      <c r="F137" s="2" t="s">
        <v>46</v>
      </c>
      <c r="G137" s="8">
        <v>5000</v>
      </c>
      <c r="H137" s="8">
        <v>-4460</v>
      </c>
      <c r="I137" s="8">
        <v>5000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</row>
    <row r="138" spans="1:15" s="14" customFormat="1" ht="32.25" customHeight="1" x14ac:dyDescent="0.2">
      <c r="A138" s="11" t="s">
        <v>144</v>
      </c>
      <c r="B138" s="12" t="s">
        <v>30</v>
      </c>
      <c r="C138" s="12" t="s">
        <v>136</v>
      </c>
      <c r="D138" s="12" t="s">
        <v>82</v>
      </c>
      <c r="E138" s="12" t="s">
        <v>0</v>
      </c>
      <c r="F138" s="12" t="s">
        <v>0</v>
      </c>
      <c r="G138" s="13">
        <v>80400</v>
      </c>
      <c r="H138" s="13">
        <f>H139</f>
        <v>-10000</v>
      </c>
      <c r="I138" s="13">
        <f>G138+H138</f>
        <v>70400</v>
      </c>
      <c r="J138" s="13">
        <v>80400</v>
      </c>
      <c r="K138" s="13">
        <v>0</v>
      </c>
      <c r="L138" s="13">
        <v>80400</v>
      </c>
      <c r="M138" s="13">
        <v>80400</v>
      </c>
      <c r="N138" s="13">
        <v>0</v>
      </c>
      <c r="O138" s="13">
        <v>80400</v>
      </c>
    </row>
    <row r="139" spans="1:15" ht="96.6" customHeight="1" x14ac:dyDescent="0.2">
      <c r="A139" s="9" t="s">
        <v>145</v>
      </c>
      <c r="B139" s="2" t="s">
        <v>30</v>
      </c>
      <c r="C139" s="2" t="s">
        <v>136</v>
      </c>
      <c r="D139" s="2" t="s">
        <v>82</v>
      </c>
      <c r="E139" s="2" t="s">
        <v>146</v>
      </c>
      <c r="F139" s="10" t="s">
        <v>0</v>
      </c>
      <c r="G139" s="8">
        <v>80400</v>
      </c>
      <c r="H139" s="8">
        <f>H142</f>
        <v>-10000</v>
      </c>
      <c r="I139" s="8">
        <f>G139+H139</f>
        <v>70400</v>
      </c>
      <c r="J139" s="8">
        <v>80400</v>
      </c>
      <c r="K139" s="8">
        <v>0</v>
      </c>
      <c r="L139" s="8">
        <v>80400</v>
      </c>
      <c r="M139" s="8">
        <v>80400</v>
      </c>
      <c r="N139" s="8">
        <v>0</v>
      </c>
      <c r="O139" s="8">
        <v>80400</v>
      </c>
    </row>
    <row r="140" spans="1:15" ht="32.25" hidden="1" customHeight="1" x14ac:dyDescent="0.2">
      <c r="A140" s="9" t="s">
        <v>147</v>
      </c>
      <c r="B140" s="2" t="s">
        <v>30</v>
      </c>
      <c r="C140" s="2" t="s">
        <v>136</v>
      </c>
      <c r="D140" s="2" t="s">
        <v>82</v>
      </c>
      <c r="E140" s="2" t="s">
        <v>146</v>
      </c>
      <c r="F140" s="2" t="s">
        <v>148</v>
      </c>
      <c r="G140" s="8">
        <v>8400</v>
      </c>
      <c r="H140" s="8">
        <v>0</v>
      </c>
      <c r="I140" s="8">
        <f t="shared" ref="I140:I143" si="15">G140+H140</f>
        <v>8400</v>
      </c>
      <c r="J140" s="8">
        <v>8400</v>
      </c>
      <c r="K140" s="8">
        <v>0</v>
      </c>
      <c r="L140" s="8">
        <v>8400</v>
      </c>
      <c r="M140" s="8">
        <v>8400</v>
      </c>
      <c r="N140" s="8">
        <v>0</v>
      </c>
      <c r="O140" s="8">
        <v>8400</v>
      </c>
    </row>
    <row r="141" spans="1:15" ht="48.75" hidden="1" customHeight="1" x14ac:dyDescent="0.2">
      <c r="A141" s="9" t="s">
        <v>149</v>
      </c>
      <c r="B141" s="2" t="s">
        <v>30</v>
      </c>
      <c r="C141" s="2" t="s">
        <v>136</v>
      </c>
      <c r="D141" s="2" t="s">
        <v>82</v>
      </c>
      <c r="E141" s="2" t="s">
        <v>146</v>
      </c>
      <c r="F141" s="2" t="s">
        <v>150</v>
      </c>
      <c r="G141" s="8">
        <v>8400</v>
      </c>
      <c r="H141" s="8">
        <v>0</v>
      </c>
      <c r="I141" s="8">
        <f t="shared" si="15"/>
        <v>8400</v>
      </c>
      <c r="J141" s="8">
        <v>8400</v>
      </c>
      <c r="K141" s="8">
        <v>0</v>
      </c>
      <c r="L141" s="8">
        <v>8400</v>
      </c>
      <c r="M141" s="8">
        <v>8400</v>
      </c>
      <c r="N141" s="8">
        <v>0</v>
      </c>
      <c r="O141" s="8">
        <v>8400</v>
      </c>
    </row>
    <row r="142" spans="1:15" ht="64.5" customHeight="1" x14ac:dyDescent="0.2">
      <c r="A142" s="9" t="s">
        <v>68</v>
      </c>
      <c r="B142" s="2" t="s">
        <v>30</v>
      </c>
      <c r="C142" s="2" t="s">
        <v>136</v>
      </c>
      <c r="D142" s="2" t="s">
        <v>82</v>
      </c>
      <c r="E142" s="2" t="s">
        <v>146</v>
      </c>
      <c r="F142" s="2" t="s">
        <v>69</v>
      </c>
      <c r="G142" s="8">
        <v>72000</v>
      </c>
      <c r="H142" s="8">
        <f>H143</f>
        <v>-10000</v>
      </c>
      <c r="I142" s="8">
        <f t="shared" si="15"/>
        <v>62000</v>
      </c>
      <c r="J142" s="8">
        <v>72000</v>
      </c>
      <c r="K142" s="8">
        <v>0</v>
      </c>
      <c r="L142" s="8">
        <v>72000</v>
      </c>
      <c r="M142" s="8">
        <v>72000</v>
      </c>
      <c r="N142" s="8">
        <v>0</v>
      </c>
      <c r="O142" s="8">
        <v>72000</v>
      </c>
    </row>
    <row r="143" spans="1:15" ht="15" customHeight="1" x14ac:dyDescent="0.2">
      <c r="A143" s="9" t="s">
        <v>70</v>
      </c>
      <c r="B143" s="2" t="s">
        <v>30</v>
      </c>
      <c r="C143" s="2" t="s">
        <v>136</v>
      </c>
      <c r="D143" s="2" t="s">
        <v>82</v>
      </c>
      <c r="E143" s="2" t="s">
        <v>146</v>
      </c>
      <c r="F143" s="2" t="s">
        <v>71</v>
      </c>
      <c r="G143" s="8">
        <v>72000</v>
      </c>
      <c r="H143" s="8">
        <v>-10000</v>
      </c>
      <c r="I143" s="8">
        <f t="shared" si="15"/>
        <v>62000</v>
      </c>
      <c r="J143" s="8">
        <v>72000</v>
      </c>
      <c r="K143" s="8">
        <v>0</v>
      </c>
      <c r="L143" s="8">
        <v>72000</v>
      </c>
      <c r="M143" s="8">
        <v>72000</v>
      </c>
      <c r="N143" s="8">
        <v>0</v>
      </c>
      <c r="O143" s="8">
        <v>72000</v>
      </c>
    </row>
    <row r="144" spans="1:15" ht="24.75" customHeight="1" x14ac:dyDescent="0.2">
      <c r="A144" s="7" t="s">
        <v>151</v>
      </c>
      <c r="B144" s="2" t="s">
        <v>30</v>
      </c>
      <c r="C144" s="2" t="s">
        <v>101</v>
      </c>
      <c r="D144" s="2" t="s">
        <v>0</v>
      </c>
      <c r="E144" s="2" t="s">
        <v>0</v>
      </c>
      <c r="F144" s="2" t="s">
        <v>0</v>
      </c>
      <c r="G144" s="8">
        <f>G145</f>
        <v>12864333.710000001</v>
      </c>
      <c r="H144" s="8">
        <f>H145</f>
        <v>1078426.43</v>
      </c>
      <c r="I144" s="8">
        <f>G144+H144</f>
        <v>13942760.140000001</v>
      </c>
      <c r="J144" s="8">
        <v>5316521.7</v>
      </c>
      <c r="K144" s="8">
        <v>0</v>
      </c>
      <c r="L144" s="8">
        <v>5316521.7</v>
      </c>
      <c r="M144" s="8">
        <v>6026900</v>
      </c>
      <c r="N144" s="8">
        <v>0</v>
      </c>
      <c r="O144" s="8">
        <v>6026900</v>
      </c>
    </row>
    <row r="145" spans="1:15" ht="21" customHeight="1" x14ac:dyDescent="0.2">
      <c r="A145" s="7" t="s">
        <v>152</v>
      </c>
      <c r="B145" s="2" t="s">
        <v>30</v>
      </c>
      <c r="C145" s="2" t="s">
        <v>101</v>
      </c>
      <c r="D145" s="2" t="s">
        <v>32</v>
      </c>
      <c r="E145" s="2" t="s">
        <v>0</v>
      </c>
      <c r="F145" s="2" t="s">
        <v>0</v>
      </c>
      <c r="G145" s="8">
        <f>G146+G151+G154+G157+G160+G163+G166</f>
        <v>12864333.710000001</v>
      </c>
      <c r="H145" s="8">
        <f>H146+H151+H154+H157+H160+H163+H166</f>
        <v>1078426.43</v>
      </c>
      <c r="I145" s="8">
        <f>G145+H145</f>
        <v>13942760.140000001</v>
      </c>
      <c r="J145" s="8">
        <v>5316521.7</v>
      </c>
      <c r="K145" s="8">
        <v>0</v>
      </c>
      <c r="L145" s="8">
        <v>5316521.7</v>
      </c>
      <c r="M145" s="8">
        <v>6026900</v>
      </c>
      <c r="N145" s="8">
        <v>0</v>
      </c>
      <c r="O145" s="8">
        <v>6026900</v>
      </c>
    </row>
    <row r="146" spans="1:15" s="14" customFormat="1" ht="127.9" customHeight="1" x14ac:dyDescent="0.2">
      <c r="A146" s="15" t="s">
        <v>153</v>
      </c>
      <c r="B146" s="12" t="s">
        <v>30</v>
      </c>
      <c r="C146" s="12" t="s">
        <v>101</v>
      </c>
      <c r="D146" s="12" t="s">
        <v>32</v>
      </c>
      <c r="E146" s="12" t="s">
        <v>154</v>
      </c>
      <c r="F146" s="16" t="s">
        <v>0</v>
      </c>
      <c r="G146" s="13">
        <v>64800</v>
      </c>
      <c r="H146" s="13">
        <f>H149</f>
        <v>-3600</v>
      </c>
      <c r="I146" s="13">
        <f>G146+H146</f>
        <v>61200</v>
      </c>
      <c r="J146" s="13">
        <v>64800</v>
      </c>
      <c r="K146" s="13">
        <v>0</v>
      </c>
      <c r="L146" s="13">
        <v>64800</v>
      </c>
      <c r="M146" s="13">
        <v>64800</v>
      </c>
      <c r="N146" s="13">
        <v>0</v>
      </c>
      <c r="O146" s="13">
        <v>64800</v>
      </c>
    </row>
    <row r="147" spans="1:15" ht="32.25" hidden="1" customHeight="1" x14ac:dyDescent="0.2">
      <c r="A147" s="9" t="s">
        <v>147</v>
      </c>
      <c r="B147" s="2" t="s">
        <v>30</v>
      </c>
      <c r="C147" s="2" t="s">
        <v>101</v>
      </c>
      <c r="D147" s="2" t="s">
        <v>32</v>
      </c>
      <c r="E147" s="2" t="s">
        <v>154</v>
      </c>
      <c r="F147" s="2" t="s">
        <v>148</v>
      </c>
      <c r="G147" s="8">
        <v>14400</v>
      </c>
      <c r="H147" s="8">
        <v>0</v>
      </c>
      <c r="I147" s="8">
        <f t="shared" ref="I147:I150" si="16">G147+H147</f>
        <v>14400</v>
      </c>
      <c r="J147" s="8">
        <v>14400</v>
      </c>
      <c r="K147" s="8">
        <v>0</v>
      </c>
      <c r="L147" s="8">
        <v>14400</v>
      </c>
      <c r="M147" s="8">
        <v>14400</v>
      </c>
      <c r="N147" s="8">
        <v>0</v>
      </c>
      <c r="O147" s="8">
        <v>14400</v>
      </c>
    </row>
    <row r="148" spans="1:15" ht="48.75" hidden="1" customHeight="1" x14ac:dyDescent="0.2">
      <c r="A148" s="9" t="s">
        <v>149</v>
      </c>
      <c r="B148" s="2" t="s">
        <v>30</v>
      </c>
      <c r="C148" s="2" t="s">
        <v>101</v>
      </c>
      <c r="D148" s="2" t="s">
        <v>32</v>
      </c>
      <c r="E148" s="2" t="s">
        <v>154</v>
      </c>
      <c r="F148" s="2" t="s">
        <v>150</v>
      </c>
      <c r="G148" s="8">
        <v>14400</v>
      </c>
      <c r="H148" s="8">
        <v>0</v>
      </c>
      <c r="I148" s="8">
        <f t="shared" si="16"/>
        <v>14400</v>
      </c>
      <c r="J148" s="8">
        <v>14400</v>
      </c>
      <c r="K148" s="8">
        <v>0</v>
      </c>
      <c r="L148" s="8">
        <v>14400</v>
      </c>
      <c r="M148" s="8">
        <v>14400</v>
      </c>
      <c r="N148" s="8">
        <v>0</v>
      </c>
      <c r="O148" s="8">
        <v>14400</v>
      </c>
    </row>
    <row r="149" spans="1:15" ht="64.5" customHeight="1" x14ac:dyDescent="0.2">
      <c r="A149" s="9" t="s">
        <v>68</v>
      </c>
      <c r="B149" s="2" t="s">
        <v>30</v>
      </c>
      <c r="C149" s="2" t="s">
        <v>101</v>
      </c>
      <c r="D149" s="2" t="s">
        <v>32</v>
      </c>
      <c r="E149" s="2" t="s">
        <v>154</v>
      </c>
      <c r="F149" s="2" t="s">
        <v>69</v>
      </c>
      <c r="G149" s="8">
        <v>50400</v>
      </c>
      <c r="H149" s="8">
        <f>H150</f>
        <v>-3600</v>
      </c>
      <c r="I149" s="8">
        <f t="shared" si="16"/>
        <v>46800</v>
      </c>
      <c r="J149" s="8">
        <v>50400</v>
      </c>
      <c r="K149" s="8">
        <v>0</v>
      </c>
      <c r="L149" s="8">
        <v>50400</v>
      </c>
      <c r="M149" s="8">
        <v>50400</v>
      </c>
      <c r="N149" s="8">
        <v>0</v>
      </c>
      <c r="O149" s="8">
        <v>50400</v>
      </c>
    </row>
    <row r="150" spans="1:15" ht="15" customHeight="1" x14ac:dyDescent="0.2">
      <c r="A150" s="9" t="s">
        <v>70</v>
      </c>
      <c r="B150" s="2" t="s">
        <v>30</v>
      </c>
      <c r="C150" s="2" t="s">
        <v>101</v>
      </c>
      <c r="D150" s="2" t="s">
        <v>32</v>
      </c>
      <c r="E150" s="2" t="s">
        <v>154</v>
      </c>
      <c r="F150" s="2" t="s">
        <v>71</v>
      </c>
      <c r="G150" s="8">
        <v>50400</v>
      </c>
      <c r="H150" s="8">
        <v>-3600</v>
      </c>
      <c r="I150" s="8">
        <f t="shared" si="16"/>
        <v>46800</v>
      </c>
      <c r="J150" s="8">
        <v>50400</v>
      </c>
      <c r="K150" s="8">
        <v>0</v>
      </c>
      <c r="L150" s="8">
        <v>50400</v>
      </c>
      <c r="M150" s="8">
        <v>50400</v>
      </c>
      <c r="N150" s="8">
        <v>0</v>
      </c>
      <c r="O150" s="8">
        <v>50400</v>
      </c>
    </row>
    <row r="151" spans="1:15" s="14" customFormat="1" ht="15" customHeight="1" x14ac:dyDescent="0.2">
      <c r="A151" s="15" t="s">
        <v>155</v>
      </c>
      <c r="B151" s="12" t="s">
        <v>30</v>
      </c>
      <c r="C151" s="12" t="s">
        <v>101</v>
      </c>
      <c r="D151" s="12" t="s">
        <v>32</v>
      </c>
      <c r="E151" s="12" t="s">
        <v>156</v>
      </c>
      <c r="F151" s="16" t="s">
        <v>0</v>
      </c>
      <c r="G151" s="13">
        <v>3423707</v>
      </c>
      <c r="H151" s="13">
        <f>H153</f>
        <v>-76418.06</v>
      </c>
      <c r="I151" s="13">
        <f>G151+H151</f>
        <v>3347288.94</v>
      </c>
      <c r="J151" s="13">
        <v>2093910</v>
      </c>
      <c r="K151" s="13">
        <v>0</v>
      </c>
      <c r="L151" s="13">
        <v>2093910</v>
      </c>
      <c r="M151" s="13">
        <v>1982385</v>
      </c>
      <c r="N151" s="13">
        <v>0</v>
      </c>
      <c r="O151" s="13">
        <v>1982385</v>
      </c>
    </row>
    <row r="152" spans="1:15" ht="64.5" customHeight="1" x14ac:dyDescent="0.2">
      <c r="A152" s="9" t="s">
        <v>68</v>
      </c>
      <c r="B152" s="2" t="s">
        <v>30</v>
      </c>
      <c r="C152" s="2" t="s">
        <v>101</v>
      </c>
      <c r="D152" s="2" t="s">
        <v>32</v>
      </c>
      <c r="E152" s="2" t="s">
        <v>156</v>
      </c>
      <c r="F152" s="2" t="s">
        <v>69</v>
      </c>
      <c r="G152" s="8">
        <v>3423707</v>
      </c>
      <c r="H152" s="8">
        <f>H153</f>
        <v>-76418.06</v>
      </c>
      <c r="I152" s="18">
        <f t="shared" ref="I152:I153" si="17">G152+H152</f>
        <v>3347288.94</v>
      </c>
      <c r="J152" s="8">
        <v>2093910</v>
      </c>
      <c r="K152" s="8">
        <v>0</v>
      </c>
      <c r="L152" s="8">
        <v>2093910</v>
      </c>
      <c r="M152" s="8">
        <v>1982385</v>
      </c>
      <c r="N152" s="8">
        <v>0</v>
      </c>
      <c r="O152" s="8">
        <v>1982385</v>
      </c>
    </row>
    <row r="153" spans="1:15" ht="15" customHeight="1" x14ac:dyDescent="0.2">
      <c r="A153" s="9" t="s">
        <v>70</v>
      </c>
      <c r="B153" s="2" t="s">
        <v>30</v>
      </c>
      <c r="C153" s="2" t="s">
        <v>101</v>
      </c>
      <c r="D153" s="2" t="s">
        <v>32</v>
      </c>
      <c r="E153" s="2" t="s">
        <v>156</v>
      </c>
      <c r="F153" s="2" t="s">
        <v>71</v>
      </c>
      <c r="G153" s="8">
        <v>3423707</v>
      </c>
      <c r="H153" s="8">
        <v>-76418.06</v>
      </c>
      <c r="I153" s="18">
        <f t="shared" si="17"/>
        <v>3347288.94</v>
      </c>
      <c r="J153" s="8">
        <v>2093910</v>
      </c>
      <c r="K153" s="8">
        <v>0</v>
      </c>
      <c r="L153" s="8">
        <v>2093910</v>
      </c>
      <c r="M153" s="8">
        <v>1982385</v>
      </c>
      <c r="N153" s="8">
        <v>0</v>
      </c>
      <c r="O153" s="8">
        <v>1982385</v>
      </c>
    </row>
    <row r="154" spans="1:15" s="14" customFormat="1" ht="32.25" customHeight="1" x14ac:dyDescent="0.2">
      <c r="A154" s="15" t="s">
        <v>157</v>
      </c>
      <c r="B154" s="12" t="s">
        <v>30</v>
      </c>
      <c r="C154" s="12" t="s">
        <v>101</v>
      </c>
      <c r="D154" s="12" t="s">
        <v>32</v>
      </c>
      <c r="E154" s="12" t="s">
        <v>158</v>
      </c>
      <c r="F154" s="16" t="s">
        <v>0</v>
      </c>
      <c r="G154" s="13">
        <v>9264693</v>
      </c>
      <c r="H154" s="13">
        <f>H155</f>
        <v>1076086.2</v>
      </c>
      <c r="I154" s="13">
        <f>G154+H154</f>
        <v>10340779.199999999</v>
      </c>
      <c r="J154" s="13">
        <v>3157811.7</v>
      </c>
      <c r="K154" s="13">
        <v>0</v>
      </c>
      <c r="L154" s="13">
        <v>3157811.7</v>
      </c>
      <c r="M154" s="13">
        <v>2611291</v>
      </c>
      <c r="N154" s="13">
        <v>0</v>
      </c>
      <c r="O154" s="13">
        <v>2611291</v>
      </c>
    </row>
    <row r="155" spans="1:15" ht="64.5" customHeight="1" x14ac:dyDescent="0.2">
      <c r="A155" s="9" t="s">
        <v>68</v>
      </c>
      <c r="B155" s="2" t="s">
        <v>30</v>
      </c>
      <c r="C155" s="2" t="s">
        <v>101</v>
      </c>
      <c r="D155" s="2" t="s">
        <v>32</v>
      </c>
      <c r="E155" s="2" t="s">
        <v>158</v>
      </c>
      <c r="F155" s="2" t="s">
        <v>69</v>
      </c>
      <c r="G155" s="8">
        <v>9264693</v>
      </c>
      <c r="H155" s="8">
        <f>H156</f>
        <v>1076086.2</v>
      </c>
      <c r="I155" s="8">
        <f t="shared" ref="I155:I156" si="18">G155+H155</f>
        <v>10340779.199999999</v>
      </c>
      <c r="J155" s="8">
        <v>3157811.7</v>
      </c>
      <c r="K155" s="8">
        <v>0</v>
      </c>
      <c r="L155" s="8">
        <v>3157811.7</v>
      </c>
      <c r="M155" s="8">
        <v>2611291</v>
      </c>
      <c r="N155" s="8">
        <v>0</v>
      </c>
      <c r="O155" s="8">
        <v>2611291</v>
      </c>
    </row>
    <row r="156" spans="1:15" ht="16.5" customHeight="1" x14ac:dyDescent="0.2">
      <c r="A156" s="9" t="s">
        <v>70</v>
      </c>
      <c r="B156" s="2" t="s">
        <v>30</v>
      </c>
      <c r="C156" s="2" t="s">
        <v>101</v>
      </c>
      <c r="D156" s="2" t="s">
        <v>32</v>
      </c>
      <c r="E156" s="2" t="s">
        <v>158</v>
      </c>
      <c r="F156" s="2" t="s">
        <v>71</v>
      </c>
      <c r="G156" s="8">
        <v>9264693</v>
      </c>
      <c r="H156" s="8">
        <v>1076086.2</v>
      </c>
      <c r="I156" s="8">
        <f t="shared" si="18"/>
        <v>10340779.199999999</v>
      </c>
      <c r="J156" s="8">
        <v>3157811.7</v>
      </c>
      <c r="K156" s="8">
        <v>0</v>
      </c>
      <c r="L156" s="8">
        <v>3157811.7</v>
      </c>
      <c r="M156" s="8">
        <v>2611291</v>
      </c>
      <c r="N156" s="8">
        <v>0</v>
      </c>
      <c r="O156" s="8">
        <v>2611291</v>
      </c>
    </row>
    <row r="157" spans="1:15" s="14" customFormat="1" ht="0.75" hidden="1" customHeight="1" x14ac:dyDescent="0.2">
      <c r="A157" s="15" t="s">
        <v>159</v>
      </c>
      <c r="B157" s="12" t="s">
        <v>30</v>
      </c>
      <c r="C157" s="12" t="s">
        <v>101</v>
      </c>
      <c r="D157" s="12" t="s">
        <v>32</v>
      </c>
      <c r="E157" s="12" t="s">
        <v>160</v>
      </c>
      <c r="F157" s="16" t="s">
        <v>0</v>
      </c>
      <c r="G157" s="13">
        <f>G158</f>
        <v>54827</v>
      </c>
      <c r="H157" s="13"/>
      <c r="I157" s="13">
        <f>G157+H157</f>
        <v>54827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</row>
    <row r="158" spans="1:15" ht="48.75" hidden="1" customHeight="1" x14ac:dyDescent="0.2">
      <c r="A158" s="9" t="s">
        <v>43</v>
      </c>
      <c r="B158" s="2" t="s">
        <v>30</v>
      </c>
      <c r="C158" s="2" t="s">
        <v>101</v>
      </c>
      <c r="D158" s="2" t="s">
        <v>32</v>
      </c>
      <c r="E158" s="2" t="s">
        <v>160</v>
      </c>
      <c r="F158" s="2" t="s">
        <v>44</v>
      </c>
      <c r="G158" s="8">
        <f>G159</f>
        <v>54827</v>
      </c>
      <c r="H158" s="8"/>
      <c r="I158" s="18">
        <f>G158+H158</f>
        <v>54827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</row>
    <row r="159" spans="1:15" ht="2.25" hidden="1" customHeight="1" x14ac:dyDescent="0.2">
      <c r="A159" s="9" t="s">
        <v>45</v>
      </c>
      <c r="B159" s="2" t="s">
        <v>30</v>
      </c>
      <c r="C159" s="2" t="s">
        <v>101</v>
      </c>
      <c r="D159" s="2" t="s">
        <v>32</v>
      </c>
      <c r="E159" s="2" t="s">
        <v>160</v>
      </c>
      <c r="F159" s="2" t="s">
        <v>46</v>
      </c>
      <c r="G159" s="8">
        <v>54827</v>
      </c>
      <c r="H159" s="8"/>
      <c r="I159" s="8">
        <f>G159+H159</f>
        <v>54827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</row>
    <row r="160" spans="1:15" s="14" customFormat="1" ht="38.25" customHeight="1" x14ac:dyDescent="0.2">
      <c r="A160" s="15" t="s">
        <v>161</v>
      </c>
      <c r="B160" s="12" t="s">
        <v>30</v>
      </c>
      <c r="C160" s="12" t="s">
        <v>101</v>
      </c>
      <c r="D160" s="12" t="s">
        <v>32</v>
      </c>
      <c r="E160" s="12" t="s">
        <v>162</v>
      </c>
      <c r="F160" s="16" t="s">
        <v>0</v>
      </c>
      <c r="G160" s="13">
        <f>G161</f>
        <v>56306.71</v>
      </c>
      <c r="H160" s="13">
        <f>H161</f>
        <v>43520.29</v>
      </c>
      <c r="I160" s="13">
        <f>G160+H160</f>
        <v>99827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</row>
    <row r="161" spans="1:15" ht="39.75" customHeight="1" x14ac:dyDescent="0.2">
      <c r="A161" s="9" t="s">
        <v>43</v>
      </c>
      <c r="B161" s="2" t="s">
        <v>30</v>
      </c>
      <c r="C161" s="2" t="s">
        <v>101</v>
      </c>
      <c r="D161" s="2" t="s">
        <v>32</v>
      </c>
      <c r="E161" s="2" t="s">
        <v>162</v>
      </c>
      <c r="F161" s="2" t="s">
        <v>44</v>
      </c>
      <c r="G161" s="8">
        <f>G162</f>
        <v>56306.71</v>
      </c>
      <c r="H161" s="8">
        <f>H162</f>
        <v>43520.29</v>
      </c>
      <c r="I161" s="18">
        <f t="shared" ref="I161:I162" si="19">G161+H161</f>
        <v>99827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</row>
    <row r="162" spans="1:15" ht="47.25" customHeight="1" x14ac:dyDescent="0.2">
      <c r="A162" s="9" t="s">
        <v>45</v>
      </c>
      <c r="B162" s="2" t="s">
        <v>30</v>
      </c>
      <c r="C162" s="2" t="s">
        <v>101</v>
      </c>
      <c r="D162" s="2" t="s">
        <v>32</v>
      </c>
      <c r="E162" s="2" t="s">
        <v>162</v>
      </c>
      <c r="F162" s="2" t="s">
        <v>46</v>
      </c>
      <c r="G162" s="8">
        <v>56306.71</v>
      </c>
      <c r="H162" s="8">
        <v>43520.29</v>
      </c>
      <c r="I162" s="18">
        <f t="shared" si="19"/>
        <v>99827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</row>
    <row r="163" spans="1:15" s="14" customFormat="1" ht="26.25" hidden="1" customHeight="1" x14ac:dyDescent="0.2">
      <c r="A163" s="15" t="s">
        <v>163</v>
      </c>
      <c r="B163" s="12" t="s">
        <v>30</v>
      </c>
      <c r="C163" s="12" t="s">
        <v>101</v>
      </c>
      <c r="D163" s="12" t="s">
        <v>32</v>
      </c>
      <c r="E163" s="12" t="s">
        <v>164</v>
      </c>
      <c r="F163" s="16" t="s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1368424</v>
      </c>
      <c r="N163" s="13">
        <v>0</v>
      </c>
      <c r="O163" s="13">
        <v>1368424</v>
      </c>
    </row>
    <row r="164" spans="1:15" ht="24" hidden="1" customHeight="1" x14ac:dyDescent="0.2">
      <c r="A164" s="9" t="s">
        <v>68</v>
      </c>
      <c r="B164" s="2" t="s">
        <v>30</v>
      </c>
      <c r="C164" s="2" t="s">
        <v>101</v>
      </c>
      <c r="D164" s="2" t="s">
        <v>32</v>
      </c>
      <c r="E164" s="2" t="s">
        <v>164</v>
      </c>
      <c r="F164" s="2" t="s">
        <v>69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1368424</v>
      </c>
      <c r="N164" s="8">
        <v>0</v>
      </c>
      <c r="O164" s="8">
        <v>1368424</v>
      </c>
    </row>
    <row r="165" spans="1:15" ht="45" hidden="1" customHeight="1" x14ac:dyDescent="0.2">
      <c r="A165" s="9" t="s">
        <v>70</v>
      </c>
      <c r="B165" s="2" t="s">
        <v>30</v>
      </c>
      <c r="C165" s="2" t="s">
        <v>101</v>
      </c>
      <c r="D165" s="2" t="s">
        <v>32</v>
      </c>
      <c r="E165" s="2" t="s">
        <v>164</v>
      </c>
      <c r="F165" s="2" t="s">
        <v>71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1368424</v>
      </c>
      <c r="N165" s="8">
        <v>0</v>
      </c>
      <c r="O165" s="8">
        <v>1368424</v>
      </c>
    </row>
    <row r="166" spans="1:15" s="14" customFormat="1" ht="73.5" customHeight="1" x14ac:dyDescent="0.2">
      <c r="A166" s="15" t="s">
        <v>240</v>
      </c>
      <c r="B166" s="12" t="s">
        <v>30</v>
      </c>
      <c r="C166" s="12" t="s">
        <v>101</v>
      </c>
      <c r="D166" s="12" t="s">
        <v>32</v>
      </c>
      <c r="E166" s="12" t="s">
        <v>239</v>
      </c>
      <c r="F166" s="16" t="s">
        <v>0</v>
      </c>
      <c r="G166" s="13">
        <v>0</v>
      </c>
      <c r="H166" s="13">
        <f>H167</f>
        <v>38838</v>
      </c>
      <c r="I166" s="13">
        <f>H166+G166</f>
        <v>38838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</row>
    <row r="167" spans="1:15" ht="49.5" customHeight="1" x14ac:dyDescent="0.2">
      <c r="A167" s="9" t="s">
        <v>68</v>
      </c>
      <c r="B167" s="2" t="s">
        <v>30</v>
      </c>
      <c r="C167" s="2" t="s">
        <v>101</v>
      </c>
      <c r="D167" s="2" t="s">
        <v>32</v>
      </c>
      <c r="E167" s="17" t="s">
        <v>239</v>
      </c>
      <c r="F167" s="2" t="s">
        <v>69</v>
      </c>
      <c r="G167" s="8">
        <v>0</v>
      </c>
      <c r="H167" s="8">
        <f>H168</f>
        <v>38838</v>
      </c>
      <c r="I167" s="8">
        <f t="shared" ref="I167:I168" si="20">H167+G167</f>
        <v>38838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</row>
    <row r="168" spans="1:15" ht="29.25" customHeight="1" x14ac:dyDescent="0.2">
      <c r="A168" s="9" t="s">
        <v>70</v>
      </c>
      <c r="B168" s="2" t="s">
        <v>30</v>
      </c>
      <c r="C168" s="2" t="s">
        <v>101</v>
      </c>
      <c r="D168" s="2" t="s">
        <v>32</v>
      </c>
      <c r="E168" s="17" t="s">
        <v>239</v>
      </c>
      <c r="F168" s="2" t="s">
        <v>71</v>
      </c>
      <c r="G168" s="8">
        <v>0</v>
      </c>
      <c r="H168" s="8">
        <v>38838</v>
      </c>
      <c r="I168" s="8">
        <f t="shared" si="20"/>
        <v>38838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</row>
    <row r="169" spans="1:15" ht="36" customHeight="1" x14ac:dyDescent="0.2">
      <c r="A169" s="7" t="s">
        <v>165</v>
      </c>
      <c r="B169" s="2" t="s">
        <v>30</v>
      </c>
      <c r="C169" s="2" t="s">
        <v>23</v>
      </c>
      <c r="D169" s="2" t="s">
        <v>0</v>
      </c>
      <c r="E169" s="2" t="s">
        <v>0</v>
      </c>
      <c r="F169" s="2" t="s">
        <v>0</v>
      </c>
      <c r="G169" s="8">
        <f>G170+G174+G191</f>
        <v>14768114.760000002</v>
      </c>
      <c r="H169" s="8">
        <f>H170+H174+H191</f>
        <v>1010134.8900000001</v>
      </c>
      <c r="I169" s="8">
        <f t="shared" ref="I169" si="21">I170+I174+I191</f>
        <v>15772249.65</v>
      </c>
      <c r="J169" s="8">
        <v>15702228.76</v>
      </c>
      <c r="K169" s="8">
        <v>0</v>
      </c>
      <c r="L169" s="8">
        <v>15702228.76</v>
      </c>
      <c r="M169" s="8">
        <v>15943628.76</v>
      </c>
      <c r="N169" s="8">
        <v>0</v>
      </c>
      <c r="O169" s="8">
        <v>15943628.76</v>
      </c>
    </row>
    <row r="170" spans="1:15" s="14" customFormat="1" ht="15.95" customHeight="1" x14ac:dyDescent="0.2">
      <c r="A170" s="11" t="s">
        <v>166</v>
      </c>
      <c r="B170" s="12" t="s">
        <v>30</v>
      </c>
      <c r="C170" s="12" t="s">
        <v>23</v>
      </c>
      <c r="D170" s="12" t="s">
        <v>32</v>
      </c>
      <c r="E170" s="12" t="s">
        <v>0</v>
      </c>
      <c r="F170" s="12" t="s">
        <v>0</v>
      </c>
      <c r="G170" s="13">
        <v>1609229</v>
      </c>
      <c r="H170" s="13">
        <f>H171</f>
        <v>39055.53</v>
      </c>
      <c r="I170" s="13">
        <f>G170+H170</f>
        <v>1648284.53</v>
      </c>
      <c r="J170" s="13">
        <v>1609229</v>
      </c>
      <c r="K170" s="13">
        <v>0</v>
      </c>
      <c r="L170" s="13">
        <v>1609229</v>
      </c>
      <c r="M170" s="13">
        <v>1609229</v>
      </c>
      <c r="N170" s="13">
        <v>0</v>
      </c>
      <c r="O170" s="13">
        <v>1609229</v>
      </c>
    </row>
    <row r="171" spans="1:15" ht="32.25" customHeight="1" x14ac:dyDescent="0.2">
      <c r="A171" s="9" t="s">
        <v>167</v>
      </c>
      <c r="B171" s="2" t="s">
        <v>30</v>
      </c>
      <c r="C171" s="2" t="s">
        <v>23</v>
      </c>
      <c r="D171" s="2" t="s">
        <v>32</v>
      </c>
      <c r="E171" s="2" t="s">
        <v>168</v>
      </c>
      <c r="F171" s="10" t="s">
        <v>0</v>
      </c>
      <c r="G171" s="8">
        <v>1609229</v>
      </c>
      <c r="H171" s="8">
        <f>H172</f>
        <v>39055.53</v>
      </c>
      <c r="I171" s="8">
        <f>G171+H171</f>
        <v>1648284.53</v>
      </c>
      <c r="J171" s="8">
        <v>1609229</v>
      </c>
      <c r="K171" s="8">
        <v>0</v>
      </c>
      <c r="L171" s="8">
        <v>1609229</v>
      </c>
      <c r="M171" s="8">
        <v>1609229</v>
      </c>
      <c r="N171" s="8">
        <v>0</v>
      </c>
      <c r="O171" s="8">
        <v>1609229</v>
      </c>
    </row>
    <row r="172" spans="1:15" ht="32.25" customHeight="1" x14ac:dyDescent="0.2">
      <c r="A172" s="9" t="s">
        <v>147</v>
      </c>
      <c r="B172" s="2" t="s">
        <v>30</v>
      </c>
      <c r="C172" s="2" t="s">
        <v>23</v>
      </c>
      <c r="D172" s="2" t="s">
        <v>32</v>
      </c>
      <c r="E172" s="2" t="s">
        <v>168</v>
      </c>
      <c r="F172" s="2" t="s">
        <v>148</v>
      </c>
      <c r="G172" s="8">
        <v>1609229</v>
      </c>
      <c r="H172" s="8">
        <f>H173</f>
        <v>39055.53</v>
      </c>
      <c r="I172" s="8">
        <f t="shared" ref="I172:I173" si="22">G172+H172</f>
        <v>1648284.53</v>
      </c>
      <c r="J172" s="8">
        <v>1609229</v>
      </c>
      <c r="K172" s="8">
        <v>0</v>
      </c>
      <c r="L172" s="8">
        <v>1609229</v>
      </c>
      <c r="M172" s="8">
        <v>1609229</v>
      </c>
      <c r="N172" s="8">
        <v>0</v>
      </c>
      <c r="O172" s="8">
        <v>1609229</v>
      </c>
    </row>
    <row r="173" spans="1:15" ht="32.25" customHeight="1" x14ac:dyDescent="0.2">
      <c r="A173" s="9" t="s">
        <v>169</v>
      </c>
      <c r="B173" s="2" t="s">
        <v>30</v>
      </c>
      <c r="C173" s="2" t="s">
        <v>23</v>
      </c>
      <c r="D173" s="2" t="s">
        <v>32</v>
      </c>
      <c r="E173" s="2" t="s">
        <v>168</v>
      </c>
      <c r="F173" s="2" t="s">
        <v>170</v>
      </c>
      <c r="G173" s="8">
        <v>1609229</v>
      </c>
      <c r="H173" s="8">
        <v>39055.53</v>
      </c>
      <c r="I173" s="8">
        <f t="shared" si="22"/>
        <v>1648284.53</v>
      </c>
      <c r="J173" s="8">
        <v>1609229</v>
      </c>
      <c r="K173" s="8">
        <v>0</v>
      </c>
      <c r="L173" s="8">
        <v>1609229</v>
      </c>
      <c r="M173" s="8">
        <v>1609229</v>
      </c>
      <c r="N173" s="8">
        <v>0</v>
      </c>
      <c r="O173" s="8">
        <v>1609229</v>
      </c>
    </row>
    <row r="174" spans="1:15" s="14" customFormat="1" ht="15.95" customHeight="1" x14ac:dyDescent="0.2">
      <c r="A174" s="11" t="s">
        <v>173</v>
      </c>
      <c r="B174" s="12" t="s">
        <v>30</v>
      </c>
      <c r="C174" s="12" t="s">
        <v>23</v>
      </c>
      <c r="D174" s="12" t="s">
        <v>34</v>
      </c>
      <c r="E174" s="12" t="s">
        <v>0</v>
      </c>
      <c r="F174" s="12" t="s">
        <v>0</v>
      </c>
      <c r="G174" s="13">
        <f>G175+G178+G182+G185+G188</f>
        <v>11935465.760000002</v>
      </c>
      <c r="H174" s="13">
        <f>H175+H178+H182+H185+H188</f>
        <v>965079.3600000001</v>
      </c>
      <c r="I174" s="13">
        <f t="shared" ref="I174:O174" si="23">I175+I178+I182+I185+I188</f>
        <v>12900545.120000001</v>
      </c>
      <c r="J174" s="13">
        <f t="shared" si="23"/>
        <v>12876579.76</v>
      </c>
      <c r="K174" s="13">
        <f t="shared" si="23"/>
        <v>0</v>
      </c>
      <c r="L174" s="13">
        <f t="shared" si="23"/>
        <v>12876579.76</v>
      </c>
      <c r="M174" s="13">
        <f t="shared" si="23"/>
        <v>13117979.76</v>
      </c>
      <c r="N174" s="13">
        <f t="shared" si="23"/>
        <v>0</v>
      </c>
      <c r="O174" s="13">
        <f t="shared" si="23"/>
        <v>13117979.76</v>
      </c>
    </row>
    <row r="175" spans="1:15" ht="64.5" customHeight="1" x14ac:dyDescent="0.2">
      <c r="A175" s="9" t="s">
        <v>171</v>
      </c>
      <c r="B175" s="2" t="s">
        <v>30</v>
      </c>
      <c r="C175" s="2" t="s">
        <v>23</v>
      </c>
      <c r="D175" s="2" t="s">
        <v>34</v>
      </c>
      <c r="E175" s="2" t="s">
        <v>172</v>
      </c>
      <c r="F175" s="10" t="s">
        <v>0</v>
      </c>
      <c r="G175" s="8">
        <v>48800</v>
      </c>
      <c r="H175" s="8">
        <f>H176</f>
        <v>-20300</v>
      </c>
      <c r="I175" s="8">
        <f>G175+H175</f>
        <v>28500</v>
      </c>
      <c r="J175" s="8">
        <v>48800</v>
      </c>
      <c r="K175" s="8">
        <v>0</v>
      </c>
      <c r="L175" s="8">
        <v>48800</v>
      </c>
      <c r="M175" s="8">
        <v>48800</v>
      </c>
      <c r="N175" s="8">
        <v>0</v>
      </c>
      <c r="O175" s="8">
        <v>48800</v>
      </c>
    </row>
    <row r="176" spans="1:15" ht="32.25" customHeight="1" x14ac:dyDescent="0.2">
      <c r="A176" s="9" t="s">
        <v>147</v>
      </c>
      <c r="B176" s="2" t="s">
        <v>30</v>
      </c>
      <c r="C176" s="2" t="s">
        <v>23</v>
      </c>
      <c r="D176" s="2" t="s">
        <v>34</v>
      </c>
      <c r="E176" s="2" t="s">
        <v>172</v>
      </c>
      <c r="F176" s="2" t="s">
        <v>148</v>
      </c>
      <c r="G176" s="8">
        <v>48800</v>
      </c>
      <c r="H176" s="8">
        <f>H177</f>
        <v>-20300</v>
      </c>
      <c r="I176" s="8">
        <f t="shared" ref="I176:I177" si="24">G176+H176</f>
        <v>28500</v>
      </c>
      <c r="J176" s="8">
        <v>48800</v>
      </c>
      <c r="K176" s="8">
        <v>0</v>
      </c>
      <c r="L176" s="8">
        <v>48800</v>
      </c>
      <c r="M176" s="8">
        <v>48800</v>
      </c>
      <c r="N176" s="8">
        <v>0</v>
      </c>
      <c r="O176" s="8">
        <v>48800</v>
      </c>
    </row>
    <row r="177" spans="1:15" ht="48.95" customHeight="1" x14ac:dyDescent="0.2">
      <c r="A177" s="9" t="s">
        <v>149</v>
      </c>
      <c r="B177" s="2" t="s">
        <v>30</v>
      </c>
      <c r="C177" s="2" t="s">
        <v>23</v>
      </c>
      <c r="D177" s="2" t="s">
        <v>34</v>
      </c>
      <c r="E177" s="2" t="s">
        <v>172</v>
      </c>
      <c r="F177" s="2" t="s">
        <v>150</v>
      </c>
      <c r="G177" s="8">
        <v>48800</v>
      </c>
      <c r="H177" s="8">
        <v>-20300</v>
      </c>
      <c r="I177" s="8">
        <f t="shared" si="24"/>
        <v>28500</v>
      </c>
      <c r="J177" s="8">
        <v>48800</v>
      </c>
      <c r="K177" s="8">
        <v>0</v>
      </c>
      <c r="L177" s="8">
        <v>48800</v>
      </c>
      <c r="M177" s="8">
        <v>48800</v>
      </c>
      <c r="N177" s="8">
        <v>0</v>
      </c>
      <c r="O177" s="8">
        <v>48800</v>
      </c>
    </row>
    <row r="178" spans="1:15" ht="287.25" customHeight="1" x14ac:dyDescent="0.2">
      <c r="A178" s="9" t="s">
        <v>174</v>
      </c>
      <c r="B178" s="2" t="s">
        <v>30</v>
      </c>
      <c r="C178" s="2" t="s">
        <v>23</v>
      </c>
      <c r="D178" s="2" t="s">
        <v>34</v>
      </c>
      <c r="E178" s="2" t="s">
        <v>175</v>
      </c>
      <c r="F178" s="10" t="s">
        <v>0</v>
      </c>
      <c r="G178" s="8">
        <v>7179048</v>
      </c>
      <c r="H178" s="8">
        <f>H179</f>
        <v>1362400</v>
      </c>
      <c r="I178" s="8">
        <f>G178+H178</f>
        <v>8541448</v>
      </c>
      <c r="J178" s="8">
        <v>7992248</v>
      </c>
      <c r="K178" s="8">
        <v>0</v>
      </c>
      <c r="L178" s="8">
        <v>7992248</v>
      </c>
      <c r="M178" s="8">
        <v>8233648</v>
      </c>
      <c r="N178" s="8">
        <v>0</v>
      </c>
      <c r="O178" s="8">
        <v>8233648</v>
      </c>
    </row>
    <row r="179" spans="1:15" ht="32.25" customHeight="1" x14ac:dyDescent="0.2">
      <c r="A179" s="9" t="s">
        <v>147</v>
      </c>
      <c r="B179" s="2" t="s">
        <v>30</v>
      </c>
      <c r="C179" s="2" t="s">
        <v>23</v>
      </c>
      <c r="D179" s="2" t="s">
        <v>34</v>
      </c>
      <c r="E179" s="2" t="s">
        <v>175</v>
      </c>
      <c r="F179" s="2" t="s">
        <v>148</v>
      </c>
      <c r="G179" s="8">
        <v>7179048</v>
      </c>
      <c r="H179" s="8">
        <f>H180+H181</f>
        <v>1362400</v>
      </c>
      <c r="I179" s="8">
        <f t="shared" ref="I179:I181" si="25">G179+H179</f>
        <v>8541448</v>
      </c>
      <c r="J179" s="8">
        <v>7992248</v>
      </c>
      <c r="K179" s="8">
        <v>0</v>
      </c>
      <c r="L179" s="8">
        <v>7992248</v>
      </c>
      <c r="M179" s="8">
        <v>8233648</v>
      </c>
      <c r="N179" s="8">
        <v>0</v>
      </c>
      <c r="O179" s="8">
        <v>8233648</v>
      </c>
    </row>
    <row r="180" spans="1:15" ht="32.25" customHeight="1" x14ac:dyDescent="0.2">
      <c r="A180" s="9" t="s">
        <v>169</v>
      </c>
      <c r="B180" s="2" t="s">
        <v>30</v>
      </c>
      <c r="C180" s="2" t="s">
        <v>23</v>
      </c>
      <c r="D180" s="2" t="s">
        <v>34</v>
      </c>
      <c r="E180" s="2" t="s">
        <v>175</v>
      </c>
      <c r="F180" s="2" t="s">
        <v>170</v>
      </c>
      <c r="G180" s="8">
        <v>4472570</v>
      </c>
      <c r="H180" s="8">
        <v>830000</v>
      </c>
      <c r="I180" s="8">
        <f t="shared" si="25"/>
        <v>5302570</v>
      </c>
      <c r="J180" s="8">
        <v>6170010</v>
      </c>
      <c r="K180" s="8">
        <v>0</v>
      </c>
      <c r="L180" s="8">
        <v>6170010</v>
      </c>
      <c r="M180" s="8">
        <v>6340419</v>
      </c>
      <c r="N180" s="8">
        <v>0</v>
      </c>
      <c r="O180" s="8">
        <v>6340419</v>
      </c>
    </row>
    <row r="181" spans="1:15" ht="48.95" customHeight="1" x14ac:dyDescent="0.2">
      <c r="A181" s="9" t="s">
        <v>149</v>
      </c>
      <c r="B181" s="2" t="s">
        <v>30</v>
      </c>
      <c r="C181" s="2" t="s">
        <v>23</v>
      </c>
      <c r="D181" s="2" t="s">
        <v>34</v>
      </c>
      <c r="E181" s="2" t="s">
        <v>175</v>
      </c>
      <c r="F181" s="2" t="s">
        <v>150</v>
      </c>
      <c r="G181" s="8">
        <v>2706478</v>
      </c>
      <c r="H181" s="8">
        <v>532400</v>
      </c>
      <c r="I181" s="8">
        <f t="shared" si="25"/>
        <v>3238878</v>
      </c>
      <c r="J181" s="8">
        <v>1822238</v>
      </c>
      <c r="K181" s="8">
        <v>0</v>
      </c>
      <c r="L181" s="8">
        <v>1822238</v>
      </c>
      <c r="M181" s="8">
        <v>1893229</v>
      </c>
      <c r="N181" s="8">
        <v>0</v>
      </c>
      <c r="O181" s="8">
        <v>1893229</v>
      </c>
    </row>
    <row r="182" spans="1:15" ht="64.5" customHeight="1" x14ac:dyDescent="0.2">
      <c r="A182" s="9" t="s">
        <v>176</v>
      </c>
      <c r="B182" s="2" t="s">
        <v>30</v>
      </c>
      <c r="C182" s="2" t="s">
        <v>23</v>
      </c>
      <c r="D182" s="2" t="s">
        <v>34</v>
      </c>
      <c r="E182" s="2" t="s">
        <v>177</v>
      </c>
      <c r="F182" s="10" t="s">
        <v>0</v>
      </c>
      <c r="G182" s="8">
        <v>56658.96</v>
      </c>
      <c r="H182" s="8">
        <f>H183</f>
        <v>-37772.639999999999</v>
      </c>
      <c r="I182" s="8">
        <f>G182+H182</f>
        <v>18886.32</v>
      </c>
      <c r="J182" s="8">
        <v>200789.16</v>
      </c>
      <c r="K182" s="8">
        <v>0</v>
      </c>
      <c r="L182" s="8">
        <v>200789.16</v>
      </c>
      <c r="M182" s="8">
        <v>200789.16</v>
      </c>
      <c r="N182" s="8">
        <v>0</v>
      </c>
      <c r="O182" s="8">
        <v>200789.16</v>
      </c>
    </row>
    <row r="183" spans="1:15" ht="32.25" customHeight="1" x14ac:dyDescent="0.2">
      <c r="A183" s="9" t="s">
        <v>147</v>
      </c>
      <c r="B183" s="2" t="s">
        <v>30</v>
      </c>
      <c r="C183" s="2" t="s">
        <v>23</v>
      </c>
      <c r="D183" s="2" t="s">
        <v>34</v>
      </c>
      <c r="E183" s="2" t="s">
        <v>177</v>
      </c>
      <c r="F183" s="2" t="s">
        <v>148</v>
      </c>
      <c r="G183" s="8">
        <v>56658.96</v>
      </c>
      <c r="H183" s="8">
        <f>H184</f>
        <v>-37772.639999999999</v>
      </c>
      <c r="I183" s="8">
        <f t="shared" ref="I183:I184" si="26">G183+H183</f>
        <v>18886.32</v>
      </c>
      <c r="J183" s="8">
        <v>200789.16</v>
      </c>
      <c r="K183" s="8">
        <v>0</v>
      </c>
      <c r="L183" s="8">
        <v>200789.16</v>
      </c>
      <c r="M183" s="8">
        <v>200789.16</v>
      </c>
      <c r="N183" s="8">
        <v>0</v>
      </c>
      <c r="O183" s="8">
        <v>200789.16</v>
      </c>
    </row>
    <row r="184" spans="1:15" ht="32.25" customHeight="1" x14ac:dyDescent="0.2">
      <c r="A184" s="9" t="s">
        <v>169</v>
      </c>
      <c r="B184" s="2" t="s">
        <v>30</v>
      </c>
      <c r="C184" s="2" t="s">
        <v>23</v>
      </c>
      <c r="D184" s="2" t="s">
        <v>34</v>
      </c>
      <c r="E184" s="2" t="s">
        <v>177</v>
      </c>
      <c r="F184" s="2" t="s">
        <v>170</v>
      </c>
      <c r="G184" s="8">
        <v>56658.96</v>
      </c>
      <c r="H184" s="8">
        <v>-37772.639999999999</v>
      </c>
      <c r="I184" s="8">
        <f t="shared" si="26"/>
        <v>18886.32</v>
      </c>
      <c r="J184" s="8">
        <v>200789.16</v>
      </c>
      <c r="K184" s="8">
        <v>0</v>
      </c>
      <c r="L184" s="8">
        <v>200789.16</v>
      </c>
      <c r="M184" s="8">
        <v>200789.16</v>
      </c>
      <c r="N184" s="8">
        <v>0</v>
      </c>
      <c r="O184" s="8">
        <v>200789.16</v>
      </c>
    </row>
    <row r="185" spans="1:15" ht="96.6" customHeight="1" x14ac:dyDescent="0.2">
      <c r="A185" s="9" t="s">
        <v>178</v>
      </c>
      <c r="B185" s="2" t="s">
        <v>30</v>
      </c>
      <c r="C185" s="2" t="s">
        <v>23</v>
      </c>
      <c r="D185" s="2" t="s">
        <v>34</v>
      </c>
      <c r="E185" s="2" t="s">
        <v>179</v>
      </c>
      <c r="F185" s="10" t="s">
        <v>0</v>
      </c>
      <c r="G185" s="8">
        <v>4054248</v>
      </c>
      <c r="H185" s="8">
        <f>H186</f>
        <v>-339248</v>
      </c>
      <c r="I185" s="8">
        <f>G185+H185</f>
        <v>3715000</v>
      </c>
      <c r="J185" s="8">
        <v>4054248</v>
      </c>
      <c r="K185" s="8">
        <v>0</v>
      </c>
      <c r="L185" s="8">
        <v>4054248</v>
      </c>
      <c r="M185" s="8">
        <v>4054248</v>
      </c>
      <c r="N185" s="8">
        <v>0</v>
      </c>
      <c r="O185" s="8">
        <v>4054248</v>
      </c>
    </row>
    <row r="186" spans="1:15" ht="48.95" customHeight="1" x14ac:dyDescent="0.2">
      <c r="A186" s="9" t="s">
        <v>129</v>
      </c>
      <c r="B186" s="2" t="s">
        <v>30</v>
      </c>
      <c r="C186" s="2" t="s">
        <v>23</v>
      </c>
      <c r="D186" s="2" t="s">
        <v>34</v>
      </c>
      <c r="E186" s="2" t="s">
        <v>179</v>
      </c>
      <c r="F186" s="2" t="s">
        <v>130</v>
      </c>
      <c r="G186" s="8">
        <v>4054248</v>
      </c>
      <c r="H186" s="8">
        <f>H187</f>
        <v>-339248</v>
      </c>
      <c r="I186" s="8">
        <f>G186+H186</f>
        <v>3715000</v>
      </c>
      <c r="J186" s="8">
        <v>4054248</v>
      </c>
      <c r="K186" s="8">
        <v>0</v>
      </c>
      <c r="L186" s="8">
        <v>4054248</v>
      </c>
      <c r="M186" s="8">
        <v>4054248</v>
      </c>
      <c r="N186" s="8">
        <v>0</v>
      </c>
      <c r="O186" s="8">
        <v>4054248</v>
      </c>
    </row>
    <row r="187" spans="1:15" ht="30" customHeight="1" x14ac:dyDescent="0.2">
      <c r="A187" s="9" t="s">
        <v>131</v>
      </c>
      <c r="B187" s="2" t="s">
        <v>30</v>
      </c>
      <c r="C187" s="2" t="s">
        <v>23</v>
      </c>
      <c r="D187" s="2" t="s">
        <v>34</v>
      </c>
      <c r="E187" s="2" t="s">
        <v>179</v>
      </c>
      <c r="F187" s="2" t="s">
        <v>132</v>
      </c>
      <c r="G187" s="8">
        <v>4054248</v>
      </c>
      <c r="H187" s="8">
        <v>-339248</v>
      </c>
      <c r="I187" s="8">
        <f>G187+H187</f>
        <v>3715000</v>
      </c>
      <c r="J187" s="8">
        <v>4054248</v>
      </c>
      <c r="K187" s="8">
        <v>0</v>
      </c>
      <c r="L187" s="8">
        <v>4054248</v>
      </c>
      <c r="M187" s="8">
        <v>4054248</v>
      </c>
      <c r="N187" s="8">
        <v>0</v>
      </c>
      <c r="O187" s="8">
        <v>4054248</v>
      </c>
    </row>
    <row r="188" spans="1:15" ht="0.75" hidden="1" customHeight="1" x14ac:dyDescent="0.2">
      <c r="A188" s="9" t="s">
        <v>180</v>
      </c>
      <c r="B188" s="2" t="s">
        <v>30</v>
      </c>
      <c r="C188" s="2" t="s">
        <v>23</v>
      </c>
      <c r="D188" s="2" t="s">
        <v>34</v>
      </c>
      <c r="E188" s="2" t="s">
        <v>181</v>
      </c>
      <c r="F188" s="10" t="s">
        <v>0</v>
      </c>
      <c r="G188" s="8">
        <v>596710.80000000005</v>
      </c>
      <c r="H188" s="8">
        <v>0</v>
      </c>
      <c r="I188" s="8">
        <v>596710.80000000005</v>
      </c>
      <c r="J188" s="8">
        <v>580494.6</v>
      </c>
      <c r="K188" s="8">
        <v>0</v>
      </c>
      <c r="L188" s="8">
        <v>580494.6</v>
      </c>
      <c r="M188" s="8">
        <v>580494.6</v>
      </c>
      <c r="N188" s="8">
        <v>0</v>
      </c>
      <c r="O188" s="8">
        <v>580494.6</v>
      </c>
    </row>
    <row r="189" spans="1:15" ht="32.25" hidden="1" customHeight="1" x14ac:dyDescent="0.2">
      <c r="A189" s="9" t="s">
        <v>147</v>
      </c>
      <c r="B189" s="2" t="s">
        <v>30</v>
      </c>
      <c r="C189" s="2" t="s">
        <v>23</v>
      </c>
      <c r="D189" s="2" t="s">
        <v>34</v>
      </c>
      <c r="E189" s="2" t="s">
        <v>181</v>
      </c>
      <c r="F189" s="2" t="s">
        <v>148</v>
      </c>
      <c r="G189" s="8">
        <v>596710.80000000005</v>
      </c>
      <c r="H189" s="8">
        <v>0</v>
      </c>
      <c r="I189" s="8">
        <v>596710.80000000005</v>
      </c>
      <c r="J189" s="8">
        <v>580494.6</v>
      </c>
      <c r="K189" s="8">
        <v>0</v>
      </c>
      <c r="L189" s="8">
        <v>580494.6</v>
      </c>
      <c r="M189" s="8">
        <v>580494.6</v>
      </c>
      <c r="N189" s="8">
        <v>0</v>
      </c>
      <c r="O189" s="8">
        <v>580494.6</v>
      </c>
    </row>
    <row r="190" spans="1:15" ht="48.75" hidden="1" customHeight="1" x14ac:dyDescent="0.2">
      <c r="A190" s="9" t="s">
        <v>149</v>
      </c>
      <c r="B190" s="2" t="s">
        <v>30</v>
      </c>
      <c r="C190" s="2" t="s">
        <v>23</v>
      </c>
      <c r="D190" s="2" t="s">
        <v>34</v>
      </c>
      <c r="E190" s="2" t="s">
        <v>181</v>
      </c>
      <c r="F190" s="2" t="s">
        <v>150</v>
      </c>
      <c r="G190" s="8">
        <v>596710.80000000005</v>
      </c>
      <c r="H190" s="8">
        <v>0</v>
      </c>
      <c r="I190" s="8">
        <v>596710.80000000005</v>
      </c>
      <c r="J190" s="8">
        <v>580494.6</v>
      </c>
      <c r="K190" s="8">
        <v>0</v>
      </c>
      <c r="L190" s="8">
        <v>580494.6</v>
      </c>
      <c r="M190" s="8">
        <v>580494.6</v>
      </c>
      <c r="N190" s="8">
        <v>0</v>
      </c>
      <c r="O190" s="8">
        <v>580494.6</v>
      </c>
    </row>
    <row r="191" spans="1:15" ht="28.5" customHeight="1" x14ac:dyDescent="0.2">
      <c r="A191" s="7" t="s">
        <v>182</v>
      </c>
      <c r="B191" s="2" t="s">
        <v>30</v>
      </c>
      <c r="C191" s="2" t="s">
        <v>23</v>
      </c>
      <c r="D191" s="2" t="s">
        <v>97</v>
      </c>
      <c r="E191" s="2" t="s">
        <v>0</v>
      </c>
      <c r="F191" s="2" t="s">
        <v>0</v>
      </c>
      <c r="G191" s="8">
        <f>G192+G197+G202+G205</f>
        <v>1223420</v>
      </c>
      <c r="H191" s="8">
        <v>6000</v>
      </c>
      <c r="I191" s="8">
        <v>1223420</v>
      </c>
      <c r="J191" s="8">
        <v>1216420</v>
      </c>
      <c r="K191" s="8">
        <v>0</v>
      </c>
      <c r="L191" s="8">
        <v>1216420</v>
      </c>
      <c r="M191" s="8">
        <v>1216420</v>
      </c>
      <c r="N191" s="8">
        <v>0</v>
      </c>
      <c r="O191" s="8">
        <v>1216420</v>
      </c>
    </row>
    <row r="192" spans="1:15" ht="18.75" hidden="1" customHeight="1" x14ac:dyDescent="0.2">
      <c r="A192" s="9" t="s">
        <v>56</v>
      </c>
      <c r="B192" s="2" t="s">
        <v>30</v>
      </c>
      <c r="C192" s="2" t="s">
        <v>23</v>
      </c>
      <c r="D192" s="2" t="s">
        <v>97</v>
      </c>
      <c r="E192" s="2" t="s">
        <v>57</v>
      </c>
      <c r="F192" s="10" t="s">
        <v>0</v>
      </c>
      <c r="G192" s="8">
        <v>477768</v>
      </c>
      <c r="H192" s="8">
        <v>0</v>
      </c>
      <c r="I192" s="8">
        <v>477768</v>
      </c>
      <c r="J192" s="8">
        <v>477768</v>
      </c>
      <c r="K192" s="8">
        <v>0</v>
      </c>
      <c r="L192" s="8">
        <v>477768</v>
      </c>
      <c r="M192" s="8">
        <v>477768</v>
      </c>
      <c r="N192" s="8">
        <v>0</v>
      </c>
      <c r="O192" s="8">
        <v>477768</v>
      </c>
    </row>
    <row r="193" spans="1:15" ht="30" hidden="1" customHeight="1" x14ac:dyDescent="0.2">
      <c r="A193" s="9" t="s">
        <v>37</v>
      </c>
      <c r="B193" s="2" t="s">
        <v>30</v>
      </c>
      <c r="C193" s="2" t="s">
        <v>23</v>
      </c>
      <c r="D193" s="2" t="s">
        <v>97</v>
      </c>
      <c r="E193" s="2" t="s">
        <v>57</v>
      </c>
      <c r="F193" s="2" t="s">
        <v>38</v>
      </c>
      <c r="G193" s="8">
        <v>405018.73</v>
      </c>
      <c r="H193" s="8">
        <v>0</v>
      </c>
      <c r="I193" s="8">
        <v>405018.73</v>
      </c>
      <c r="J193" s="8">
        <v>403018.73</v>
      </c>
      <c r="K193" s="8">
        <v>0</v>
      </c>
      <c r="L193" s="8">
        <v>403018.73</v>
      </c>
      <c r="M193" s="8">
        <v>403018.73</v>
      </c>
      <c r="N193" s="8">
        <v>0</v>
      </c>
      <c r="O193" s="8">
        <v>403018.73</v>
      </c>
    </row>
    <row r="194" spans="1:15" ht="24.75" hidden="1" customHeight="1" x14ac:dyDescent="0.2">
      <c r="A194" s="9" t="s">
        <v>39</v>
      </c>
      <c r="B194" s="2" t="s">
        <v>30</v>
      </c>
      <c r="C194" s="2" t="s">
        <v>23</v>
      </c>
      <c r="D194" s="2" t="s">
        <v>97</v>
      </c>
      <c r="E194" s="2" t="s">
        <v>57</v>
      </c>
      <c r="F194" s="2" t="s">
        <v>40</v>
      </c>
      <c r="G194" s="8">
        <v>405018.73</v>
      </c>
      <c r="H194" s="8">
        <v>0</v>
      </c>
      <c r="I194" s="8">
        <v>405018.73</v>
      </c>
      <c r="J194" s="8">
        <v>403018.73</v>
      </c>
      <c r="K194" s="8">
        <v>0</v>
      </c>
      <c r="L194" s="8">
        <v>403018.73</v>
      </c>
      <c r="M194" s="8">
        <v>403018.73</v>
      </c>
      <c r="N194" s="8">
        <v>0</v>
      </c>
      <c r="O194" s="8">
        <v>403018.73</v>
      </c>
    </row>
    <row r="195" spans="1:15" ht="18.75" hidden="1" customHeight="1" x14ac:dyDescent="0.2">
      <c r="A195" s="9" t="s">
        <v>43</v>
      </c>
      <c r="B195" s="2" t="s">
        <v>30</v>
      </c>
      <c r="C195" s="2" t="s">
        <v>23</v>
      </c>
      <c r="D195" s="2" t="s">
        <v>97</v>
      </c>
      <c r="E195" s="2" t="s">
        <v>57</v>
      </c>
      <c r="F195" s="2" t="s">
        <v>44</v>
      </c>
      <c r="G195" s="8">
        <v>72749.27</v>
      </c>
      <c r="H195" s="8">
        <v>0</v>
      </c>
      <c r="I195" s="8">
        <v>72749.27</v>
      </c>
      <c r="J195" s="8">
        <v>74749.27</v>
      </c>
      <c r="K195" s="8">
        <v>0</v>
      </c>
      <c r="L195" s="8">
        <v>74749.27</v>
      </c>
      <c r="M195" s="8">
        <v>74749.27</v>
      </c>
      <c r="N195" s="8">
        <v>0</v>
      </c>
      <c r="O195" s="8">
        <v>74749.27</v>
      </c>
    </row>
    <row r="196" spans="1:15" ht="13.5" hidden="1" customHeight="1" x14ac:dyDescent="0.2">
      <c r="A196" s="9" t="s">
        <v>45</v>
      </c>
      <c r="B196" s="2" t="s">
        <v>30</v>
      </c>
      <c r="C196" s="2" t="s">
        <v>23</v>
      </c>
      <c r="D196" s="2" t="s">
        <v>97</v>
      </c>
      <c r="E196" s="2" t="s">
        <v>57</v>
      </c>
      <c r="F196" s="2" t="s">
        <v>46</v>
      </c>
      <c r="G196" s="8">
        <v>72749.27</v>
      </c>
      <c r="H196" s="8">
        <v>0</v>
      </c>
      <c r="I196" s="8">
        <v>72749.27</v>
      </c>
      <c r="J196" s="8">
        <v>74749.27</v>
      </c>
      <c r="K196" s="8">
        <v>0</v>
      </c>
      <c r="L196" s="8">
        <v>74749.27</v>
      </c>
      <c r="M196" s="8">
        <v>74749.27</v>
      </c>
      <c r="N196" s="8">
        <v>0</v>
      </c>
      <c r="O196" s="8">
        <v>74749.27</v>
      </c>
    </row>
    <row r="197" spans="1:15" ht="19.5" hidden="1" customHeight="1" x14ac:dyDescent="0.2">
      <c r="A197" s="9" t="s">
        <v>183</v>
      </c>
      <c r="B197" s="2" t="s">
        <v>30</v>
      </c>
      <c r="C197" s="2" t="s">
        <v>23</v>
      </c>
      <c r="D197" s="2" t="s">
        <v>97</v>
      </c>
      <c r="E197" s="2" t="s">
        <v>184</v>
      </c>
      <c r="F197" s="10" t="s">
        <v>0</v>
      </c>
      <c r="G197" s="8">
        <v>716652</v>
      </c>
      <c r="H197" s="8">
        <v>0</v>
      </c>
      <c r="I197" s="8">
        <v>716652</v>
      </c>
      <c r="J197" s="8">
        <v>716652</v>
      </c>
      <c r="K197" s="8">
        <v>0</v>
      </c>
      <c r="L197" s="8">
        <v>716652</v>
      </c>
      <c r="M197" s="8">
        <v>716652</v>
      </c>
      <c r="N197" s="8">
        <v>0</v>
      </c>
      <c r="O197" s="8">
        <v>716652</v>
      </c>
    </row>
    <row r="198" spans="1:15" ht="111.75" hidden="1" customHeight="1" x14ac:dyDescent="0.2">
      <c r="A198" s="9" t="s">
        <v>37</v>
      </c>
      <c r="B198" s="2" t="s">
        <v>30</v>
      </c>
      <c r="C198" s="2" t="s">
        <v>23</v>
      </c>
      <c r="D198" s="2" t="s">
        <v>97</v>
      </c>
      <c r="E198" s="2" t="s">
        <v>184</v>
      </c>
      <c r="F198" s="2" t="s">
        <v>38</v>
      </c>
      <c r="G198" s="8">
        <v>538455.63</v>
      </c>
      <c r="H198" s="8"/>
      <c r="I198" s="8">
        <v>538455.63</v>
      </c>
      <c r="J198" s="8">
        <v>518405.43</v>
      </c>
      <c r="K198" s="8">
        <v>0</v>
      </c>
      <c r="L198" s="8">
        <v>518405.43</v>
      </c>
      <c r="M198" s="8">
        <v>518405.43</v>
      </c>
      <c r="N198" s="8">
        <v>0</v>
      </c>
      <c r="O198" s="8">
        <v>518405.43</v>
      </c>
    </row>
    <row r="199" spans="1:15" ht="48.75" hidden="1" customHeight="1" x14ac:dyDescent="0.2">
      <c r="A199" s="9" t="s">
        <v>39</v>
      </c>
      <c r="B199" s="2" t="s">
        <v>30</v>
      </c>
      <c r="C199" s="2" t="s">
        <v>23</v>
      </c>
      <c r="D199" s="2" t="s">
        <v>97</v>
      </c>
      <c r="E199" s="2" t="s">
        <v>184</v>
      </c>
      <c r="F199" s="2" t="s">
        <v>40</v>
      </c>
      <c r="G199" s="8">
        <v>538455.63</v>
      </c>
      <c r="H199" s="8"/>
      <c r="I199" s="8">
        <v>538455.63</v>
      </c>
      <c r="J199" s="8">
        <v>518405.43</v>
      </c>
      <c r="K199" s="8">
        <v>0</v>
      </c>
      <c r="L199" s="8">
        <v>518405.43</v>
      </c>
      <c r="M199" s="8">
        <v>518405.43</v>
      </c>
      <c r="N199" s="8">
        <v>0</v>
      </c>
      <c r="O199" s="8">
        <v>518405.43</v>
      </c>
    </row>
    <row r="200" spans="1:15" ht="48.75" hidden="1" customHeight="1" x14ac:dyDescent="0.2">
      <c r="A200" s="9" t="s">
        <v>43</v>
      </c>
      <c r="B200" s="2" t="s">
        <v>30</v>
      </c>
      <c r="C200" s="2" t="s">
        <v>23</v>
      </c>
      <c r="D200" s="2" t="s">
        <v>97</v>
      </c>
      <c r="E200" s="2" t="s">
        <v>184</v>
      </c>
      <c r="F200" s="2" t="s">
        <v>44</v>
      </c>
      <c r="G200" s="8">
        <v>178196.37</v>
      </c>
      <c r="H200" s="8"/>
      <c r="I200" s="8">
        <v>178196.37</v>
      </c>
      <c r="J200" s="8">
        <v>198246.57</v>
      </c>
      <c r="K200" s="8">
        <v>0</v>
      </c>
      <c r="L200" s="8">
        <v>198246.57</v>
      </c>
      <c r="M200" s="8">
        <v>198246.57</v>
      </c>
      <c r="N200" s="8">
        <v>0</v>
      </c>
      <c r="O200" s="8">
        <v>198246.57</v>
      </c>
    </row>
    <row r="201" spans="1:15" ht="48.75" hidden="1" customHeight="1" x14ac:dyDescent="0.2">
      <c r="A201" s="9" t="s">
        <v>45</v>
      </c>
      <c r="B201" s="2" t="s">
        <v>30</v>
      </c>
      <c r="C201" s="2" t="s">
        <v>23</v>
      </c>
      <c r="D201" s="2" t="s">
        <v>97</v>
      </c>
      <c r="E201" s="2" t="s">
        <v>184</v>
      </c>
      <c r="F201" s="2" t="s">
        <v>46</v>
      </c>
      <c r="G201" s="8">
        <v>178196.37</v>
      </c>
      <c r="H201" s="8"/>
      <c r="I201" s="8">
        <v>178196.37</v>
      </c>
      <c r="J201" s="8">
        <v>198246.57</v>
      </c>
      <c r="K201" s="8">
        <v>0</v>
      </c>
      <c r="L201" s="8">
        <v>198246.57</v>
      </c>
      <c r="M201" s="8">
        <v>198246.57</v>
      </c>
      <c r="N201" s="8">
        <v>0</v>
      </c>
      <c r="O201" s="8">
        <v>198246.57</v>
      </c>
    </row>
    <row r="202" spans="1:15" ht="192" hidden="1" customHeight="1" x14ac:dyDescent="0.2">
      <c r="A202" s="9" t="s">
        <v>185</v>
      </c>
      <c r="B202" s="2" t="s">
        <v>30</v>
      </c>
      <c r="C202" s="2" t="s">
        <v>23</v>
      </c>
      <c r="D202" s="2" t="s">
        <v>97</v>
      </c>
      <c r="E202" s="2" t="s">
        <v>186</v>
      </c>
      <c r="F202" s="10" t="s">
        <v>0</v>
      </c>
      <c r="G202" s="8">
        <v>29000</v>
      </c>
      <c r="H202" s="8">
        <v>0</v>
      </c>
      <c r="I202" s="8">
        <v>29000</v>
      </c>
      <c r="J202" s="8">
        <v>22000</v>
      </c>
      <c r="K202" s="8">
        <v>0</v>
      </c>
      <c r="L202" s="8">
        <v>22000</v>
      </c>
      <c r="M202" s="8">
        <v>22000</v>
      </c>
      <c r="N202" s="8">
        <v>0</v>
      </c>
      <c r="O202" s="8">
        <v>22000</v>
      </c>
    </row>
    <row r="203" spans="1:15" ht="48.75" hidden="1" customHeight="1" x14ac:dyDescent="0.2">
      <c r="A203" s="9" t="s">
        <v>43</v>
      </c>
      <c r="B203" s="2" t="s">
        <v>30</v>
      </c>
      <c r="C203" s="2" t="s">
        <v>23</v>
      </c>
      <c r="D203" s="2" t="s">
        <v>97</v>
      </c>
      <c r="E203" s="2" t="s">
        <v>186</v>
      </c>
      <c r="F203" s="2" t="s">
        <v>44</v>
      </c>
      <c r="G203" s="8">
        <v>29000</v>
      </c>
      <c r="H203" s="8">
        <v>0</v>
      </c>
      <c r="I203" s="8">
        <v>29000</v>
      </c>
      <c r="J203" s="8">
        <v>22000</v>
      </c>
      <c r="K203" s="8">
        <v>0</v>
      </c>
      <c r="L203" s="8">
        <v>22000</v>
      </c>
      <c r="M203" s="8">
        <v>22000</v>
      </c>
      <c r="N203" s="8">
        <v>0</v>
      </c>
      <c r="O203" s="8">
        <v>22000</v>
      </c>
    </row>
    <row r="204" spans="1:15" ht="48.75" hidden="1" customHeight="1" x14ac:dyDescent="0.2">
      <c r="A204" s="9" t="s">
        <v>45</v>
      </c>
      <c r="B204" s="2" t="s">
        <v>30</v>
      </c>
      <c r="C204" s="2" t="s">
        <v>23</v>
      </c>
      <c r="D204" s="2" t="s">
        <v>97</v>
      </c>
      <c r="E204" s="2" t="s">
        <v>186</v>
      </c>
      <c r="F204" s="2" t="s">
        <v>46</v>
      </c>
      <c r="G204" s="8">
        <v>29000</v>
      </c>
      <c r="H204" s="8">
        <v>0</v>
      </c>
      <c r="I204" s="8">
        <v>29000</v>
      </c>
      <c r="J204" s="8">
        <v>22000</v>
      </c>
      <c r="K204" s="8">
        <v>0</v>
      </c>
      <c r="L204" s="8">
        <v>22000</v>
      </c>
      <c r="M204" s="8">
        <v>22000</v>
      </c>
      <c r="N204" s="8">
        <v>0</v>
      </c>
      <c r="O204" s="8">
        <v>22000</v>
      </c>
    </row>
    <row r="205" spans="1:15" ht="42.75" customHeight="1" x14ac:dyDescent="0.2">
      <c r="A205" s="9" t="s">
        <v>279</v>
      </c>
      <c r="B205" s="2" t="s">
        <v>30</v>
      </c>
      <c r="C205" s="2" t="s">
        <v>23</v>
      </c>
      <c r="D205" s="2" t="s">
        <v>97</v>
      </c>
      <c r="E205" s="2" t="s">
        <v>278</v>
      </c>
      <c r="F205" s="10" t="s">
        <v>0</v>
      </c>
      <c r="G205" s="8">
        <v>0</v>
      </c>
      <c r="H205" s="8">
        <v>6000</v>
      </c>
      <c r="I205" s="8">
        <f>G205+H205</f>
        <v>6000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</row>
    <row r="206" spans="1:15" ht="32.25" customHeight="1" x14ac:dyDescent="0.2">
      <c r="A206" s="9" t="s">
        <v>147</v>
      </c>
      <c r="B206" s="2" t="s">
        <v>30</v>
      </c>
      <c r="C206" s="2" t="s">
        <v>23</v>
      </c>
      <c r="D206" s="2" t="s">
        <v>97</v>
      </c>
      <c r="E206" s="2" t="s">
        <v>278</v>
      </c>
      <c r="F206" s="2" t="s">
        <v>148</v>
      </c>
      <c r="G206" s="8">
        <v>0</v>
      </c>
      <c r="H206" s="8">
        <v>6000</v>
      </c>
      <c r="I206" s="8">
        <f t="shared" ref="I206:I207" si="27">G206+H206</f>
        <v>6000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</row>
    <row r="207" spans="1:15" ht="48.95" customHeight="1" x14ac:dyDescent="0.2">
      <c r="A207" s="9" t="s">
        <v>149</v>
      </c>
      <c r="B207" s="2" t="s">
        <v>30</v>
      </c>
      <c r="C207" s="2" t="s">
        <v>23</v>
      </c>
      <c r="D207" s="2" t="s">
        <v>97</v>
      </c>
      <c r="E207" s="2" t="s">
        <v>278</v>
      </c>
      <c r="F207" s="2" t="s">
        <v>150</v>
      </c>
      <c r="G207" s="8">
        <v>0</v>
      </c>
      <c r="H207" s="8">
        <v>6000</v>
      </c>
      <c r="I207" s="8">
        <f t="shared" si="27"/>
        <v>6000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</row>
    <row r="208" spans="1:15" ht="6" hidden="1" customHeight="1" x14ac:dyDescent="0.2">
      <c r="A208" s="7" t="s">
        <v>187</v>
      </c>
      <c r="B208" s="2" t="s">
        <v>30</v>
      </c>
      <c r="C208" s="2" t="s">
        <v>24</v>
      </c>
      <c r="D208" s="2" t="s">
        <v>0</v>
      </c>
      <c r="E208" s="2" t="s">
        <v>0</v>
      </c>
      <c r="F208" s="2" t="s">
        <v>0</v>
      </c>
      <c r="G208" s="8">
        <f>G210+G216</f>
        <v>1974073.76</v>
      </c>
      <c r="H208" s="8">
        <f>H210</f>
        <v>0</v>
      </c>
      <c r="I208" s="8">
        <f>G208+H208</f>
        <v>1974073.76</v>
      </c>
      <c r="J208" s="8">
        <v>2180380</v>
      </c>
      <c r="K208" s="8">
        <v>0</v>
      </c>
      <c r="L208" s="8">
        <v>2180380</v>
      </c>
      <c r="M208" s="8">
        <v>1708822</v>
      </c>
      <c r="N208" s="8">
        <v>0</v>
      </c>
      <c r="O208" s="8">
        <v>1708822</v>
      </c>
    </row>
    <row r="209" spans="1:15" ht="15.75" hidden="1" customHeight="1" x14ac:dyDescent="0.2">
      <c r="A209" s="7" t="s">
        <v>188</v>
      </c>
      <c r="B209" s="2" t="s">
        <v>30</v>
      </c>
      <c r="C209" s="2" t="s">
        <v>24</v>
      </c>
      <c r="D209" s="2" t="s">
        <v>32</v>
      </c>
      <c r="E209" s="2" t="s">
        <v>0</v>
      </c>
      <c r="F209" s="2" t="s">
        <v>0</v>
      </c>
      <c r="G209" s="8">
        <f>G210+G213</f>
        <v>1784707.47</v>
      </c>
      <c r="H209" s="8">
        <f>H210</f>
        <v>0</v>
      </c>
      <c r="I209" s="8">
        <f t="shared" ref="I209:I212" si="28">G209+H209</f>
        <v>1784707.47</v>
      </c>
      <c r="J209" s="8">
        <v>1997400</v>
      </c>
      <c r="K209" s="8">
        <v>0</v>
      </c>
      <c r="L209" s="8">
        <v>1997400</v>
      </c>
      <c r="M209" s="8">
        <v>1708822</v>
      </c>
      <c r="N209" s="8">
        <v>0</v>
      </c>
      <c r="O209" s="8">
        <v>1708822</v>
      </c>
    </row>
    <row r="210" spans="1:15" ht="32.25" hidden="1" customHeight="1" x14ac:dyDescent="0.2">
      <c r="A210" s="9" t="s">
        <v>189</v>
      </c>
      <c r="B210" s="2" t="s">
        <v>30</v>
      </c>
      <c r="C210" s="2" t="s">
        <v>24</v>
      </c>
      <c r="D210" s="2" t="s">
        <v>32</v>
      </c>
      <c r="E210" s="2" t="s">
        <v>190</v>
      </c>
      <c r="F210" s="10" t="s">
        <v>0</v>
      </c>
      <c r="G210" s="8">
        <f>G211</f>
        <v>1688227.47</v>
      </c>
      <c r="H210" s="8">
        <f>H211</f>
        <v>0</v>
      </c>
      <c r="I210" s="8">
        <f t="shared" si="28"/>
        <v>1688227.47</v>
      </c>
      <c r="J210" s="8">
        <v>1997400</v>
      </c>
      <c r="K210" s="8">
        <v>0</v>
      </c>
      <c r="L210" s="8">
        <v>1997400</v>
      </c>
      <c r="M210" s="8">
        <v>1708822</v>
      </c>
      <c r="N210" s="8">
        <v>0</v>
      </c>
      <c r="O210" s="8">
        <v>1708822</v>
      </c>
    </row>
    <row r="211" spans="1:15" ht="64.5" hidden="1" customHeight="1" x14ac:dyDescent="0.2">
      <c r="A211" s="9" t="s">
        <v>68</v>
      </c>
      <c r="B211" s="2" t="s">
        <v>30</v>
      </c>
      <c r="C211" s="2" t="s">
        <v>24</v>
      </c>
      <c r="D211" s="2" t="s">
        <v>32</v>
      </c>
      <c r="E211" s="2" t="s">
        <v>190</v>
      </c>
      <c r="F211" s="2" t="s">
        <v>69</v>
      </c>
      <c r="G211" s="8">
        <f>G212</f>
        <v>1688227.47</v>
      </c>
      <c r="H211" s="8">
        <f>H212</f>
        <v>0</v>
      </c>
      <c r="I211" s="8">
        <f t="shared" si="28"/>
        <v>1688227.47</v>
      </c>
      <c r="J211" s="8">
        <v>1997400</v>
      </c>
      <c r="K211" s="8">
        <v>0</v>
      </c>
      <c r="L211" s="8">
        <v>1997400</v>
      </c>
      <c r="M211" s="8">
        <v>1708822</v>
      </c>
      <c r="N211" s="8">
        <v>0</v>
      </c>
      <c r="O211" s="8">
        <v>1708822</v>
      </c>
    </row>
    <row r="212" spans="1:15" ht="15" hidden="1" customHeight="1" x14ac:dyDescent="0.2">
      <c r="A212" s="9" t="s">
        <v>70</v>
      </c>
      <c r="B212" s="2" t="s">
        <v>30</v>
      </c>
      <c r="C212" s="2" t="s">
        <v>24</v>
      </c>
      <c r="D212" s="2" t="s">
        <v>32</v>
      </c>
      <c r="E212" s="2" t="s">
        <v>190</v>
      </c>
      <c r="F212" s="2" t="s">
        <v>71</v>
      </c>
      <c r="G212" s="8">
        <v>1688227.47</v>
      </c>
      <c r="H212" s="8"/>
      <c r="I212" s="8">
        <f t="shared" si="28"/>
        <v>1688227.47</v>
      </c>
      <c r="J212" s="8">
        <v>1997400</v>
      </c>
      <c r="K212" s="8">
        <v>0</v>
      </c>
      <c r="L212" s="8">
        <v>1997400</v>
      </c>
      <c r="M212" s="8">
        <v>1708822</v>
      </c>
      <c r="N212" s="8">
        <v>0</v>
      </c>
      <c r="O212" s="8">
        <v>1708822</v>
      </c>
    </row>
    <row r="213" spans="1:15" ht="118.5" hidden="1" customHeight="1" x14ac:dyDescent="0.2">
      <c r="A213" s="9" t="s">
        <v>241</v>
      </c>
      <c r="B213" s="2" t="s">
        <v>30</v>
      </c>
      <c r="C213" s="2" t="s">
        <v>24</v>
      </c>
      <c r="D213" s="2" t="s">
        <v>32</v>
      </c>
      <c r="E213" s="2" t="s">
        <v>191</v>
      </c>
      <c r="F213" s="10" t="s">
        <v>0</v>
      </c>
      <c r="G213" s="8">
        <v>96480</v>
      </c>
      <c r="H213" s="8"/>
      <c r="I213" s="8">
        <v>96480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</row>
    <row r="214" spans="1:15" ht="64.5" hidden="1" customHeight="1" x14ac:dyDescent="0.2">
      <c r="A214" s="9" t="s">
        <v>68</v>
      </c>
      <c r="B214" s="2" t="s">
        <v>30</v>
      </c>
      <c r="C214" s="2" t="s">
        <v>24</v>
      </c>
      <c r="D214" s="2" t="s">
        <v>32</v>
      </c>
      <c r="E214" s="2" t="s">
        <v>191</v>
      </c>
      <c r="F214" s="2" t="s">
        <v>69</v>
      </c>
      <c r="G214" s="8">
        <v>96480</v>
      </c>
      <c r="H214" s="8"/>
      <c r="I214" s="8">
        <v>96480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</row>
    <row r="215" spans="1:15" ht="15" hidden="1" customHeight="1" x14ac:dyDescent="0.2">
      <c r="A215" s="9" t="s">
        <v>70</v>
      </c>
      <c r="B215" s="2" t="s">
        <v>30</v>
      </c>
      <c r="C215" s="2" t="s">
        <v>24</v>
      </c>
      <c r="D215" s="2" t="s">
        <v>32</v>
      </c>
      <c r="E215" s="2" t="s">
        <v>191</v>
      </c>
      <c r="F215" s="2" t="s">
        <v>71</v>
      </c>
      <c r="G215" s="8">
        <v>96480</v>
      </c>
      <c r="H215" s="8"/>
      <c r="I215" s="8">
        <v>96480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</row>
    <row r="216" spans="1:15" ht="15.75" hidden="1" customHeight="1" x14ac:dyDescent="0.2">
      <c r="A216" s="7" t="s">
        <v>192</v>
      </c>
      <c r="B216" s="2" t="s">
        <v>30</v>
      </c>
      <c r="C216" s="2" t="s">
        <v>24</v>
      </c>
      <c r="D216" s="2" t="s">
        <v>75</v>
      </c>
      <c r="E216" s="2" t="s">
        <v>0</v>
      </c>
      <c r="F216" s="2" t="s">
        <v>0</v>
      </c>
      <c r="G216" s="8">
        <f>G217</f>
        <v>285846.28999999998</v>
      </c>
      <c r="H216" s="8">
        <f t="shared" ref="H216:I216" si="29">H217</f>
        <v>0</v>
      </c>
      <c r="I216" s="8">
        <f t="shared" si="29"/>
        <v>285846.28999999998</v>
      </c>
      <c r="J216" s="8">
        <v>182980</v>
      </c>
      <c r="K216" s="8">
        <v>0</v>
      </c>
      <c r="L216" s="8">
        <v>182980</v>
      </c>
      <c r="M216" s="8">
        <v>0</v>
      </c>
      <c r="N216" s="8">
        <v>0</v>
      </c>
      <c r="O216" s="8">
        <v>0</v>
      </c>
    </row>
    <row r="217" spans="1:15" ht="32.25" hidden="1" customHeight="1" x14ac:dyDescent="0.2">
      <c r="A217" s="9" t="s">
        <v>193</v>
      </c>
      <c r="B217" s="2" t="s">
        <v>30</v>
      </c>
      <c r="C217" s="2" t="s">
        <v>24</v>
      </c>
      <c r="D217" s="2" t="s">
        <v>75</v>
      </c>
      <c r="E217" s="2" t="s">
        <v>194</v>
      </c>
      <c r="F217" s="10" t="s">
        <v>0</v>
      </c>
      <c r="G217" s="8">
        <f>G218+G220</f>
        <v>285846.28999999998</v>
      </c>
      <c r="H217" s="8">
        <f t="shared" ref="H217:I217" si="30">H218+H220</f>
        <v>0</v>
      </c>
      <c r="I217" s="8">
        <f t="shared" si="30"/>
        <v>285846.28999999998</v>
      </c>
      <c r="J217" s="8">
        <v>182980</v>
      </c>
      <c r="K217" s="8">
        <v>0</v>
      </c>
      <c r="L217" s="8">
        <v>182980</v>
      </c>
      <c r="M217" s="8">
        <v>0</v>
      </c>
      <c r="N217" s="8">
        <v>0</v>
      </c>
      <c r="O217" s="8">
        <v>0</v>
      </c>
    </row>
    <row r="218" spans="1:15" ht="111.75" hidden="1" customHeight="1" x14ac:dyDescent="0.2">
      <c r="A218" s="9" t="s">
        <v>37</v>
      </c>
      <c r="B218" s="2" t="s">
        <v>30</v>
      </c>
      <c r="C218" s="2" t="s">
        <v>24</v>
      </c>
      <c r="D218" s="2" t="s">
        <v>75</v>
      </c>
      <c r="E218" s="2" t="s">
        <v>194</v>
      </c>
      <c r="F218" s="2" t="s">
        <v>38</v>
      </c>
      <c r="G218" s="8">
        <f>G219</f>
        <v>267600</v>
      </c>
      <c r="H218" s="8"/>
      <c r="I218" s="8">
        <f>G218+H218</f>
        <v>267600</v>
      </c>
      <c r="J218" s="8">
        <v>84800</v>
      </c>
      <c r="K218" s="8">
        <v>0</v>
      </c>
      <c r="L218" s="8">
        <v>84800</v>
      </c>
      <c r="M218" s="8">
        <v>0</v>
      </c>
      <c r="N218" s="8">
        <v>0</v>
      </c>
      <c r="O218" s="8">
        <v>0</v>
      </c>
    </row>
    <row r="219" spans="1:15" ht="48.75" hidden="1" customHeight="1" x14ac:dyDescent="0.2">
      <c r="A219" s="9" t="s">
        <v>39</v>
      </c>
      <c r="B219" s="2" t="s">
        <v>30</v>
      </c>
      <c r="C219" s="2" t="s">
        <v>24</v>
      </c>
      <c r="D219" s="2" t="s">
        <v>75</v>
      </c>
      <c r="E219" s="2" t="s">
        <v>194</v>
      </c>
      <c r="F219" s="2" t="s">
        <v>40</v>
      </c>
      <c r="G219" s="8">
        <v>267600</v>
      </c>
      <c r="H219" s="8"/>
      <c r="I219" s="8">
        <f t="shared" ref="I219:I221" si="31">G219+H219</f>
        <v>267600</v>
      </c>
      <c r="J219" s="8">
        <v>84800</v>
      </c>
      <c r="K219" s="8">
        <v>0</v>
      </c>
      <c r="L219" s="8">
        <v>84800</v>
      </c>
      <c r="M219" s="8">
        <v>0</v>
      </c>
      <c r="N219" s="8">
        <v>0</v>
      </c>
      <c r="O219" s="8">
        <v>0</v>
      </c>
    </row>
    <row r="220" spans="1:15" ht="48.75" hidden="1" customHeight="1" x14ac:dyDescent="0.2">
      <c r="A220" s="9" t="s">
        <v>43</v>
      </c>
      <c r="B220" s="2" t="s">
        <v>30</v>
      </c>
      <c r="C220" s="2" t="s">
        <v>24</v>
      </c>
      <c r="D220" s="2" t="s">
        <v>75</v>
      </c>
      <c r="E220" s="2" t="s">
        <v>194</v>
      </c>
      <c r="F220" s="2" t="s">
        <v>44</v>
      </c>
      <c r="G220" s="8">
        <f>G221</f>
        <v>18246.29</v>
      </c>
      <c r="H220" s="8"/>
      <c r="I220" s="8">
        <f t="shared" si="31"/>
        <v>18246.29</v>
      </c>
      <c r="J220" s="8">
        <v>98180</v>
      </c>
      <c r="K220" s="8">
        <v>0</v>
      </c>
      <c r="L220" s="8">
        <v>98180</v>
      </c>
      <c r="M220" s="8">
        <v>0</v>
      </c>
      <c r="N220" s="8">
        <v>0</v>
      </c>
      <c r="O220" s="8">
        <v>0</v>
      </c>
    </row>
    <row r="221" spans="1:15" ht="48.75" hidden="1" customHeight="1" x14ac:dyDescent="0.2">
      <c r="A221" s="9" t="s">
        <v>45</v>
      </c>
      <c r="B221" s="2" t="s">
        <v>30</v>
      </c>
      <c r="C221" s="2" t="s">
        <v>24</v>
      </c>
      <c r="D221" s="2" t="s">
        <v>75</v>
      </c>
      <c r="E221" s="2" t="s">
        <v>194</v>
      </c>
      <c r="F221" s="2" t="s">
        <v>46</v>
      </c>
      <c r="G221" s="8">
        <v>18246.29</v>
      </c>
      <c r="H221" s="8"/>
      <c r="I221" s="8">
        <f t="shared" si="31"/>
        <v>18246.29</v>
      </c>
      <c r="J221" s="8">
        <v>98180</v>
      </c>
      <c r="K221" s="8">
        <v>0</v>
      </c>
      <c r="L221" s="8">
        <v>98180</v>
      </c>
      <c r="M221" s="8">
        <v>0</v>
      </c>
      <c r="N221" s="8">
        <v>0</v>
      </c>
      <c r="O221" s="8">
        <v>0</v>
      </c>
    </row>
    <row r="222" spans="1:15" s="14" customFormat="1" ht="23.25" customHeight="1" x14ac:dyDescent="0.2">
      <c r="A222" s="22" t="s">
        <v>187</v>
      </c>
      <c r="B222" s="4" t="s">
        <v>30</v>
      </c>
      <c r="C222" s="4" t="s">
        <v>24</v>
      </c>
      <c r="D222" s="4" t="s">
        <v>0</v>
      </c>
      <c r="E222" s="4" t="s">
        <v>0</v>
      </c>
      <c r="F222" s="4" t="s">
        <v>0</v>
      </c>
      <c r="G222" s="6">
        <f>G224+G234</f>
        <v>1718694.47</v>
      </c>
      <c r="H222" s="6">
        <f>H223+H227</f>
        <v>-382217.22</v>
      </c>
      <c r="I222" s="6"/>
      <c r="J222" s="6"/>
      <c r="K222" s="6">
        <v>0</v>
      </c>
      <c r="L222" s="6"/>
      <c r="M222" s="6"/>
      <c r="N222" s="6">
        <v>0</v>
      </c>
      <c r="O222" s="6"/>
    </row>
    <row r="223" spans="1:15" ht="21" customHeight="1" x14ac:dyDescent="0.2">
      <c r="A223" s="7" t="s">
        <v>188</v>
      </c>
      <c r="B223" s="2" t="s">
        <v>30</v>
      </c>
      <c r="C223" s="2" t="s">
        <v>24</v>
      </c>
      <c r="D223" s="2" t="s">
        <v>32</v>
      </c>
      <c r="E223" s="2" t="s">
        <v>0</v>
      </c>
      <c r="F223" s="2" t="s">
        <v>0</v>
      </c>
      <c r="G223" s="8">
        <f>G224+G231</f>
        <v>110784117.45999998</v>
      </c>
      <c r="H223" s="8">
        <f>H224</f>
        <v>-372217.22</v>
      </c>
      <c r="I223" s="8"/>
      <c r="J223" s="8"/>
      <c r="K223" s="8">
        <v>0</v>
      </c>
      <c r="L223" s="8"/>
      <c r="M223" s="8"/>
      <c r="N223" s="8">
        <v>0</v>
      </c>
      <c r="O223" s="8"/>
    </row>
    <row r="224" spans="1:15" ht="48.75" customHeight="1" x14ac:dyDescent="0.2">
      <c r="A224" s="9" t="s">
        <v>189</v>
      </c>
      <c r="B224" s="2" t="s">
        <v>30</v>
      </c>
      <c r="C224" s="2" t="s">
        <v>24</v>
      </c>
      <c r="D224" s="2" t="s">
        <v>32</v>
      </c>
      <c r="E224" s="2" t="s">
        <v>190</v>
      </c>
      <c r="F224" s="10" t="s">
        <v>0</v>
      </c>
      <c r="G224" s="8">
        <f>G225</f>
        <v>1688227.47</v>
      </c>
      <c r="H224" s="8">
        <f>H225</f>
        <v>-372217.22</v>
      </c>
      <c r="I224" s="8"/>
      <c r="J224" s="8"/>
      <c r="K224" s="8">
        <v>0</v>
      </c>
      <c r="L224" s="8"/>
      <c r="M224" s="8"/>
      <c r="N224" s="8">
        <v>0</v>
      </c>
      <c r="O224" s="8"/>
    </row>
    <row r="225" spans="1:15" ht="59.25" customHeight="1" x14ac:dyDescent="0.2">
      <c r="A225" s="9" t="s">
        <v>68</v>
      </c>
      <c r="B225" s="2" t="s">
        <v>30</v>
      </c>
      <c r="C225" s="2" t="s">
        <v>24</v>
      </c>
      <c r="D225" s="2" t="s">
        <v>32</v>
      </c>
      <c r="E225" s="2" t="s">
        <v>190</v>
      </c>
      <c r="F225" s="2" t="s">
        <v>69</v>
      </c>
      <c r="G225" s="8">
        <f>G226</f>
        <v>1688227.47</v>
      </c>
      <c r="H225" s="8">
        <f>H226</f>
        <v>-372217.22</v>
      </c>
      <c r="I225" s="8"/>
      <c r="J225" s="8"/>
      <c r="K225" s="8">
        <v>0</v>
      </c>
      <c r="L225" s="8"/>
      <c r="M225" s="8"/>
      <c r="N225" s="8">
        <v>0</v>
      </c>
      <c r="O225" s="8"/>
    </row>
    <row r="226" spans="1:15" ht="30.75" customHeight="1" x14ac:dyDescent="0.2">
      <c r="A226" s="9" t="s">
        <v>70</v>
      </c>
      <c r="B226" s="2" t="s">
        <v>30</v>
      </c>
      <c r="C226" s="2" t="s">
        <v>24</v>
      </c>
      <c r="D226" s="2" t="s">
        <v>32</v>
      </c>
      <c r="E226" s="2" t="s">
        <v>190</v>
      </c>
      <c r="F226" s="2" t="s">
        <v>71</v>
      </c>
      <c r="G226" s="8">
        <v>1688227.47</v>
      </c>
      <c r="H226" s="8">
        <v>-372217.22</v>
      </c>
      <c r="I226" s="8"/>
      <c r="J226" s="8"/>
      <c r="K226" s="8">
        <v>0</v>
      </c>
      <c r="L226" s="8"/>
      <c r="M226" s="8"/>
      <c r="N226" s="8">
        <v>0</v>
      </c>
      <c r="O226" s="8"/>
    </row>
    <row r="227" spans="1:15" ht="30.75" customHeight="1" x14ac:dyDescent="0.2">
      <c r="A227" s="7" t="s">
        <v>192</v>
      </c>
      <c r="B227" s="2" t="s">
        <v>30</v>
      </c>
      <c r="C227" s="2" t="s">
        <v>24</v>
      </c>
      <c r="D227" s="2" t="s">
        <v>75</v>
      </c>
      <c r="E227" s="2" t="s">
        <v>0</v>
      </c>
      <c r="F227" s="2" t="s">
        <v>0</v>
      </c>
      <c r="G227" s="8">
        <f>G228</f>
        <v>109363489.98999998</v>
      </c>
      <c r="H227" s="8">
        <v>-10000</v>
      </c>
      <c r="I227" s="8"/>
      <c r="J227" s="8"/>
      <c r="K227" s="8">
        <v>0</v>
      </c>
      <c r="L227" s="8"/>
      <c r="M227" s="8"/>
      <c r="N227" s="8">
        <v>0</v>
      </c>
      <c r="O227" s="8"/>
    </row>
    <row r="228" spans="1:15" ht="30.75" customHeight="1" x14ac:dyDescent="0.2">
      <c r="A228" s="9" t="s">
        <v>193</v>
      </c>
      <c r="B228" s="2" t="s">
        <v>30</v>
      </c>
      <c r="C228" s="2" t="s">
        <v>24</v>
      </c>
      <c r="D228" s="2" t="s">
        <v>75</v>
      </c>
      <c r="E228" s="2" t="s">
        <v>194</v>
      </c>
      <c r="F228" s="10" t="s">
        <v>0</v>
      </c>
      <c r="G228" s="8">
        <f>G229+G231</f>
        <v>109363489.98999998</v>
      </c>
      <c r="H228" s="8">
        <v>-10000</v>
      </c>
      <c r="I228" s="8"/>
      <c r="J228" s="8"/>
      <c r="K228" s="8">
        <v>0</v>
      </c>
      <c r="L228" s="8"/>
      <c r="M228" s="8"/>
      <c r="N228" s="8">
        <v>0</v>
      </c>
      <c r="O228" s="8"/>
    </row>
    <row r="229" spans="1:15" ht="30.75" customHeight="1" x14ac:dyDescent="0.2">
      <c r="A229" s="9" t="s">
        <v>37</v>
      </c>
      <c r="B229" s="2" t="s">
        <v>30</v>
      </c>
      <c r="C229" s="2" t="s">
        <v>24</v>
      </c>
      <c r="D229" s="2" t="s">
        <v>75</v>
      </c>
      <c r="E229" s="2" t="s">
        <v>194</v>
      </c>
      <c r="F229" s="2" t="s">
        <v>38</v>
      </c>
      <c r="G229" s="8">
        <f>G230</f>
        <v>267600</v>
      </c>
      <c r="H229" s="8">
        <v>-10000</v>
      </c>
      <c r="I229" s="8"/>
      <c r="J229" s="8"/>
      <c r="K229" s="8">
        <v>0</v>
      </c>
      <c r="L229" s="8"/>
      <c r="M229" s="8"/>
      <c r="N229" s="8">
        <v>0</v>
      </c>
      <c r="O229" s="8"/>
    </row>
    <row r="230" spans="1:15" ht="30.75" customHeight="1" x14ac:dyDescent="0.2">
      <c r="A230" s="9" t="s">
        <v>39</v>
      </c>
      <c r="B230" s="2" t="s">
        <v>30</v>
      </c>
      <c r="C230" s="2" t="s">
        <v>24</v>
      </c>
      <c r="D230" s="2" t="s">
        <v>75</v>
      </c>
      <c r="E230" s="2" t="s">
        <v>194</v>
      </c>
      <c r="F230" s="2" t="s">
        <v>40</v>
      </c>
      <c r="G230" s="8">
        <v>267600</v>
      </c>
      <c r="H230" s="8">
        <v>-10000</v>
      </c>
      <c r="I230" s="8"/>
      <c r="J230" s="8"/>
      <c r="K230" s="8">
        <v>0</v>
      </c>
      <c r="L230" s="8"/>
      <c r="M230" s="8"/>
      <c r="N230" s="8">
        <v>0</v>
      </c>
      <c r="O230" s="8"/>
    </row>
    <row r="231" spans="1:15" ht="43.5" customHeight="1" x14ac:dyDescent="0.2">
      <c r="A231" s="3" t="s">
        <v>195</v>
      </c>
      <c r="B231" s="4" t="s">
        <v>196</v>
      </c>
      <c r="C231" s="4" t="s">
        <v>0</v>
      </c>
      <c r="D231" s="4" t="s">
        <v>0</v>
      </c>
      <c r="E231" s="5" t="s">
        <v>0</v>
      </c>
      <c r="F231" s="5" t="s">
        <v>0</v>
      </c>
      <c r="G231" s="6">
        <f>G232+G237+G317</f>
        <v>109095889.98999998</v>
      </c>
      <c r="H231" s="6">
        <f>+H232+H237+H317</f>
        <v>7465792.3299999991</v>
      </c>
      <c r="I231" s="6">
        <f>G231+H231</f>
        <v>116561682.31999998</v>
      </c>
      <c r="J231" s="6">
        <v>84486315.469999999</v>
      </c>
      <c r="K231" s="6">
        <v>0</v>
      </c>
      <c r="L231" s="6">
        <v>84486315.469999999</v>
      </c>
      <c r="M231" s="6">
        <v>78023598.969999999</v>
      </c>
      <c r="N231" s="6">
        <v>0</v>
      </c>
      <c r="O231" s="6">
        <v>78023598.969999999</v>
      </c>
    </row>
    <row r="232" spans="1:15" ht="15" hidden="1" customHeight="1" x14ac:dyDescent="0.2">
      <c r="A232" s="7" t="s">
        <v>91</v>
      </c>
      <c r="B232" s="2" t="s">
        <v>196</v>
      </c>
      <c r="C232" s="2" t="s">
        <v>34</v>
      </c>
      <c r="D232" s="2" t="s">
        <v>0</v>
      </c>
      <c r="E232" s="2" t="s">
        <v>0</v>
      </c>
      <c r="F232" s="2" t="s">
        <v>0</v>
      </c>
      <c r="G232" s="8">
        <v>30467</v>
      </c>
      <c r="H232" s="8">
        <v>0</v>
      </c>
      <c r="I232" s="8">
        <v>30467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</row>
    <row r="233" spans="1:15" ht="15.75" hidden="1" customHeight="1" x14ac:dyDescent="0.2">
      <c r="A233" s="7" t="s">
        <v>197</v>
      </c>
      <c r="B233" s="2" t="s">
        <v>196</v>
      </c>
      <c r="C233" s="2" t="s">
        <v>34</v>
      </c>
      <c r="D233" s="2" t="s">
        <v>32</v>
      </c>
      <c r="E233" s="2" t="s">
        <v>0</v>
      </c>
      <c r="F233" s="2" t="s">
        <v>0</v>
      </c>
      <c r="G233" s="8">
        <v>30467</v>
      </c>
      <c r="H233" s="8">
        <v>0</v>
      </c>
      <c r="I233" s="8">
        <v>30467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</row>
    <row r="234" spans="1:15" ht="48.75" hidden="1" customHeight="1" x14ac:dyDescent="0.2">
      <c r="A234" s="9" t="s">
        <v>198</v>
      </c>
      <c r="B234" s="2" t="s">
        <v>196</v>
      </c>
      <c r="C234" s="2" t="s">
        <v>34</v>
      </c>
      <c r="D234" s="2" t="s">
        <v>32</v>
      </c>
      <c r="E234" s="2" t="s">
        <v>199</v>
      </c>
      <c r="F234" s="10" t="s">
        <v>0</v>
      </c>
      <c r="G234" s="8">
        <v>30467</v>
      </c>
      <c r="H234" s="8">
        <v>0</v>
      </c>
      <c r="I234" s="8">
        <v>30467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</row>
    <row r="235" spans="1:15" ht="64.5" hidden="1" customHeight="1" x14ac:dyDescent="0.2">
      <c r="A235" s="9" t="s">
        <v>68</v>
      </c>
      <c r="B235" s="2" t="s">
        <v>196</v>
      </c>
      <c r="C235" s="2" t="s">
        <v>34</v>
      </c>
      <c r="D235" s="2" t="s">
        <v>32</v>
      </c>
      <c r="E235" s="2" t="s">
        <v>199</v>
      </c>
      <c r="F235" s="2" t="s">
        <v>69</v>
      </c>
      <c r="G235" s="8">
        <v>30467</v>
      </c>
      <c r="H235" s="8">
        <v>0</v>
      </c>
      <c r="I235" s="8">
        <v>30467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</row>
    <row r="236" spans="1:15" ht="8.25" hidden="1" customHeight="1" x14ac:dyDescent="0.2">
      <c r="A236" s="9" t="s">
        <v>70</v>
      </c>
      <c r="B236" s="2" t="s">
        <v>196</v>
      </c>
      <c r="C236" s="2" t="s">
        <v>34</v>
      </c>
      <c r="D236" s="2" t="s">
        <v>32</v>
      </c>
      <c r="E236" s="2" t="s">
        <v>199</v>
      </c>
      <c r="F236" s="2" t="s">
        <v>71</v>
      </c>
      <c r="G236" s="8">
        <v>30467</v>
      </c>
      <c r="H236" s="8">
        <v>0</v>
      </c>
      <c r="I236" s="8">
        <v>30467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</row>
    <row r="237" spans="1:15" ht="29.25" customHeight="1" x14ac:dyDescent="0.2">
      <c r="A237" s="7" t="s">
        <v>135</v>
      </c>
      <c r="B237" s="2" t="s">
        <v>196</v>
      </c>
      <c r="C237" s="2" t="s">
        <v>136</v>
      </c>
      <c r="D237" s="2" t="s">
        <v>0</v>
      </c>
      <c r="E237" s="2" t="s">
        <v>0</v>
      </c>
      <c r="F237" s="2" t="s">
        <v>0</v>
      </c>
      <c r="G237" s="8">
        <f>G238+G248+G279+G287+G291</f>
        <v>108742183.98999998</v>
      </c>
      <c r="H237" s="8">
        <f>H238+H248+H279+H287+H291</f>
        <v>7579765.3299999991</v>
      </c>
      <c r="I237" s="8">
        <f>G237+H237</f>
        <v>116321949.31999998</v>
      </c>
      <c r="J237" s="8">
        <v>84163076.469999999</v>
      </c>
      <c r="K237" s="8">
        <v>0</v>
      </c>
      <c r="L237" s="8">
        <v>84163076.469999999</v>
      </c>
      <c r="M237" s="8">
        <v>77700359.969999999</v>
      </c>
      <c r="N237" s="8">
        <v>0</v>
      </c>
      <c r="O237" s="8">
        <v>77700359.969999999</v>
      </c>
    </row>
    <row r="238" spans="1:15" ht="33" customHeight="1" x14ac:dyDescent="0.2">
      <c r="A238" s="7" t="s">
        <v>200</v>
      </c>
      <c r="B238" s="2" t="s">
        <v>196</v>
      </c>
      <c r="C238" s="2" t="s">
        <v>136</v>
      </c>
      <c r="D238" s="2" t="s">
        <v>32</v>
      </c>
      <c r="E238" s="2" t="s">
        <v>0</v>
      </c>
      <c r="F238" s="2" t="s">
        <v>0</v>
      </c>
      <c r="G238" s="8">
        <f>G239+G242+G245</f>
        <v>12983541.77</v>
      </c>
      <c r="H238" s="8">
        <f>H239+H242+H245</f>
        <v>1631882.75</v>
      </c>
      <c r="I238" s="8">
        <f>G238+H238</f>
        <v>14615424.52</v>
      </c>
      <c r="J238" s="8">
        <v>10466800</v>
      </c>
      <c r="K238" s="8">
        <v>0</v>
      </c>
      <c r="L238" s="8">
        <v>10466800</v>
      </c>
      <c r="M238" s="8">
        <v>10289000</v>
      </c>
      <c r="N238" s="8">
        <v>0</v>
      </c>
      <c r="O238" s="8">
        <v>10289000</v>
      </c>
    </row>
    <row r="239" spans="1:15" ht="366.95" customHeight="1" x14ac:dyDescent="0.2">
      <c r="A239" s="9" t="s">
        <v>201</v>
      </c>
      <c r="B239" s="2" t="s">
        <v>196</v>
      </c>
      <c r="C239" s="2" t="s">
        <v>136</v>
      </c>
      <c r="D239" s="2" t="s">
        <v>32</v>
      </c>
      <c r="E239" s="2" t="s">
        <v>202</v>
      </c>
      <c r="F239" s="10" t="s">
        <v>0</v>
      </c>
      <c r="G239" s="8">
        <v>9469626</v>
      </c>
      <c r="H239" s="8">
        <f>H240</f>
        <v>1497704</v>
      </c>
      <c r="I239" s="8">
        <f t="shared" ref="I239:I241" si="32">G239+H239</f>
        <v>10967330</v>
      </c>
      <c r="J239" s="8">
        <v>9469626</v>
      </c>
      <c r="K239" s="8">
        <v>0</v>
      </c>
      <c r="L239" s="8">
        <v>9469626</v>
      </c>
      <c r="M239" s="8">
        <v>9469626</v>
      </c>
      <c r="N239" s="8">
        <v>0</v>
      </c>
      <c r="O239" s="8">
        <v>9469626</v>
      </c>
    </row>
    <row r="240" spans="1:15" ht="64.5" customHeight="1" x14ac:dyDescent="0.2">
      <c r="A240" s="9" t="s">
        <v>68</v>
      </c>
      <c r="B240" s="2" t="s">
        <v>196</v>
      </c>
      <c r="C240" s="2" t="s">
        <v>136</v>
      </c>
      <c r="D240" s="2" t="s">
        <v>32</v>
      </c>
      <c r="E240" s="2" t="s">
        <v>202</v>
      </c>
      <c r="F240" s="2" t="s">
        <v>69</v>
      </c>
      <c r="G240" s="8">
        <v>9469626</v>
      </c>
      <c r="H240" s="8">
        <f>H241</f>
        <v>1497704</v>
      </c>
      <c r="I240" s="8">
        <f t="shared" si="32"/>
        <v>10967330</v>
      </c>
      <c r="J240" s="8">
        <v>9469626</v>
      </c>
      <c r="K240" s="8">
        <v>0</v>
      </c>
      <c r="L240" s="8">
        <v>9469626</v>
      </c>
      <c r="M240" s="8">
        <v>9469626</v>
      </c>
      <c r="N240" s="8">
        <v>0</v>
      </c>
      <c r="O240" s="8">
        <v>9469626</v>
      </c>
    </row>
    <row r="241" spans="1:15" ht="15" customHeight="1" x14ac:dyDescent="0.2">
      <c r="A241" s="9" t="s">
        <v>70</v>
      </c>
      <c r="B241" s="2" t="s">
        <v>196</v>
      </c>
      <c r="C241" s="2" t="s">
        <v>136</v>
      </c>
      <c r="D241" s="2" t="s">
        <v>32</v>
      </c>
      <c r="E241" s="2" t="s">
        <v>202</v>
      </c>
      <c r="F241" s="2" t="s">
        <v>71</v>
      </c>
      <c r="G241" s="8">
        <v>9469626</v>
      </c>
      <c r="H241" s="8">
        <v>1497704</v>
      </c>
      <c r="I241" s="8">
        <f t="shared" si="32"/>
        <v>10967330</v>
      </c>
      <c r="J241" s="8">
        <v>9469626</v>
      </c>
      <c r="K241" s="8">
        <v>0</v>
      </c>
      <c r="L241" s="8">
        <v>9469626</v>
      </c>
      <c r="M241" s="8">
        <v>9469626</v>
      </c>
      <c r="N241" s="8">
        <v>0</v>
      </c>
      <c r="O241" s="8">
        <v>9469626</v>
      </c>
    </row>
    <row r="242" spans="1:15" ht="32.25" customHeight="1" x14ac:dyDescent="0.2">
      <c r="A242" s="9" t="s">
        <v>203</v>
      </c>
      <c r="B242" s="2" t="s">
        <v>196</v>
      </c>
      <c r="C242" s="2" t="s">
        <v>136</v>
      </c>
      <c r="D242" s="2" t="s">
        <v>32</v>
      </c>
      <c r="E242" s="2" t="s">
        <v>204</v>
      </c>
      <c r="F242" s="10" t="s">
        <v>0</v>
      </c>
      <c r="G242" s="8">
        <v>2523915.77</v>
      </c>
      <c r="H242" s="8">
        <f>H243</f>
        <v>153990.41</v>
      </c>
      <c r="I242" s="8">
        <f>G242+H242</f>
        <v>2677906.1800000002</v>
      </c>
      <c r="J242" s="8">
        <v>997174</v>
      </c>
      <c r="K242" s="8">
        <v>0</v>
      </c>
      <c r="L242" s="8">
        <v>997174</v>
      </c>
      <c r="M242" s="8">
        <v>819374</v>
      </c>
      <c r="N242" s="8">
        <v>0</v>
      </c>
      <c r="O242" s="8">
        <v>819374</v>
      </c>
    </row>
    <row r="243" spans="1:15" ht="64.5" customHeight="1" x14ac:dyDescent="0.2">
      <c r="A243" s="9" t="s">
        <v>68</v>
      </c>
      <c r="B243" s="2" t="s">
        <v>196</v>
      </c>
      <c r="C243" s="2" t="s">
        <v>136</v>
      </c>
      <c r="D243" s="2" t="s">
        <v>32</v>
      </c>
      <c r="E243" s="2" t="s">
        <v>204</v>
      </c>
      <c r="F243" s="2" t="s">
        <v>69</v>
      </c>
      <c r="G243" s="8">
        <v>2523915.77</v>
      </c>
      <c r="H243" s="8">
        <f>H244</f>
        <v>153990.41</v>
      </c>
      <c r="I243" s="8">
        <f t="shared" ref="I243:I244" si="33">G243+H243</f>
        <v>2677906.1800000002</v>
      </c>
      <c r="J243" s="8">
        <v>997174</v>
      </c>
      <c r="K243" s="8">
        <v>0</v>
      </c>
      <c r="L243" s="8">
        <v>997174</v>
      </c>
      <c r="M243" s="8">
        <v>819374</v>
      </c>
      <c r="N243" s="8">
        <v>0</v>
      </c>
      <c r="O243" s="8">
        <v>819374</v>
      </c>
    </row>
    <row r="244" spans="1:15" ht="13.5" customHeight="1" x14ac:dyDescent="0.2">
      <c r="A244" s="9" t="s">
        <v>70</v>
      </c>
      <c r="B244" s="2" t="s">
        <v>196</v>
      </c>
      <c r="C244" s="2" t="s">
        <v>136</v>
      </c>
      <c r="D244" s="2" t="s">
        <v>32</v>
      </c>
      <c r="E244" s="2" t="s">
        <v>204</v>
      </c>
      <c r="F244" s="2" t="s">
        <v>71</v>
      </c>
      <c r="G244" s="8">
        <v>2523915.77</v>
      </c>
      <c r="H244" s="8">
        <v>153990.41</v>
      </c>
      <c r="I244" s="8">
        <f t="shared" si="33"/>
        <v>2677906.1800000002</v>
      </c>
      <c r="J244" s="8">
        <v>997174</v>
      </c>
      <c r="K244" s="8">
        <v>0</v>
      </c>
      <c r="L244" s="8">
        <v>997174</v>
      </c>
      <c r="M244" s="8">
        <v>819374</v>
      </c>
      <c r="N244" s="8">
        <v>0</v>
      </c>
      <c r="O244" s="8">
        <v>819374</v>
      </c>
    </row>
    <row r="245" spans="1:15" ht="27" customHeight="1" x14ac:dyDescent="0.2">
      <c r="A245" s="9" t="s">
        <v>218</v>
      </c>
      <c r="B245" s="2" t="s">
        <v>196</v>
      </c>
      <c r="C245" s="2" t="s">
        <v>136</v>
      </c>
      <c r="D245" s="2" t="s">
        <v>32</v>
      </c>
      <c r="E245" s="2" t="s">
        <v>219</v>
      </c>
      <c r="F245" s="10" t="s">
        <v>0</v>
      </c>
      <c r="G245" s="8">
        <v>990000</v>
      </c>
      <c r="H245" s="8">
        <f>H246</f>
        <v>-19811.66</v>
      </c>
      <c r="I245" s="8">
        <f>G245+H245</f>
        <v>970188.34</v>
      </c>
      <c r="J245" s="8"/>
      <c r="K245" s="8"/>
      <c r="L245" s="8"/>
      <c r="M245" s="8"/>
      <c r="N245" s="8"/>
      <c r="O245" s="8"/>
    </row>
    <row r="246" spans="1:15" ht="39" customHeight="1" x14ac:dyDescent="0.2">
      <c r="A246" s="9" t="s">
        <v>68</v>
      </c>
      <c r="B246" s="2" t="s">
        <v>196</v>
      </c>
      <c r="C246" s="2" t="s">
        <v>136</v>
      </c>
      <c r="D246" s="2" t="s">
        <v>32</v>
      </c>
      <c r="E246" s="2" t="s">
        <v>219</v>
      </c>
      <c r="F246" s="2" t="s">
        <v>69</v>
      </c>
      <c r="G246" s="8">
        <v>990000</v>
      </c>
      <c r="H246" s="8">
        <f>H247</f>
        <v>-19811.66</v>
      </c>
      <c r="I246" s="8">
        <f t="shared" ref="I246:I247" si="34">G246+H246</f>
        <v>970188.34</v>
      </c>
      <c r="J246" s="8"/>
      <c r="K246" s="8"/>
      <c r="L246" s="8"/>
      <c r="M246" s="8"/>
      <c r="N246" s="8"/>
      <c r="O246" s="8"/>
    </row>
    <row r="247" spans="1:15" ht="27" customHeight="1" x14ac:dyDescent="0.2">
      <c r="A247" s="9" t="s">
        <v>70</v>
      </c>
      <c r="B247" s="2" t="s">
        <v>196</v>
      </c>
      <c r="C247" s="2" t="s">
        <v>136</v>
      </c>
      <c r="D247" s="2" t="s">
        <v>32</v>
      </c>
      <c r="E247" s="2" t="s">
        <v>219</v>
      </c>
      <c r="F247" s="2" t="s">
        <v>71</v>
      </c>
      <c r="G247" s="8">
        <v>990000</v>
      </c>
      <c r="H247" s="8">
        <v>-19811.66</v>
      </c>
      <c r="I247" s="8">
        <f t="shared" si="34"/>
        <v>970188.34</v>
      </c>
      <c r="J247" s="8"/>
      <c r="K247" s="8"/>
      <c r="L247" s="8"/>
      <c r="M247" s="8"/>
      <c r="N247" s="8"/>
      <c r="O247" s="8"/>
    </row>
    <row r="248" spans="1:15" ht="20.25" customHeight="1" x14ac:dyDescent="0.2">
      <c r="A248" s="7" t="s">
        <v>205</v>
      </c>
      <c r="B248" s="2" t="s">
        <v>196</v>
      </c>
      <c r="C248" s="2" t="s">
        <v>136</v>
      </c>
      <c r="D248" s="2" t="s">
        <v>75</v>
      </c>
      <c r="E248" s="2" t="s">
        <v>0</v>
      </c>
      <c r="F248" s="2" t="s">
        <v>0</v>
      </c>
      <c r="G248" s="8">
        <f>G249+G252+G255+G258+G261+G267+G270+G273+G276</f>
        <v>81939555.61999999</v>
      </c>
      <c r="H248" s="8">
        <f>H249+H252+H255+H258+H261+H267+H270+H273+H276+H264</f>
        <v>6119095.6199999992</v>
      </c>
      <c r="I248" s="8">
        <f>G248+H248</f>
        <v>88058651.239999995</v>
      </c>
      <c r="J248" s="8">
        <v>60652141.469999999</v>
      </c>
      <c r="K248" s="8">
        <v>0</v>
      </c>
      <c r="L248" s="8">
        <v>60652141.469999999</v>
      </c>
      <c r="M248" s="8">
        <v>54648464.969999999</v>
      </c>
      <c r="N248" s="8">
        <v>0</v>
      </c>
      <c r="O248" s="8">
        <v>54648464.969999999</v>
      </c>
    </row>
    <row r="249" spans="1:15" ht="144.4" customHeight="1" x14ac:dyDescent="0.2">
      <c r="A249" s="9" t="s">
        <v>206</v>
      </c>
      <c r="B249" s="2" t="s">
        <v>196</v>
      </c>
      <c r="C249" s="2" t="s">
        <v>136</v>
      </c>
      <c r="D249" s="2" t="s">
        <v>75</v>
      </c>
      <c r="E249" s="2" t="s">
        <v>207</v>
      </c>
      <c r="F249" s="10" t="s">
        <v>0</v>
      </c>
      <c r="G249" s="8">
        <v>47208464</v>
      </c>
      <c r="H249" s="8">
        <f>H250</f>
        <v>3297236</v>
      </c>
      <c r="I249" s="8">
        <f>G249+H249</f>
        <v>50505700</v>
      </c>
      <c r="J249" s="8">
        <v>40107969</v>
      </c>
      <c r="K249" s="8">
        <v>0</v>
      </c>
      <c r="L249" s="8">
        <v>40107969</v>
      </c>
      <c r="M249" s="8">
        <v>40107969</v>
      </c>
      <c r="N249" s="8">
        <v>0</v>
      </c>
      <c r="O249" s="8">
        <v>40107969</v>
      </c>
    </row>
    <row r="250" spans="1:15" ht="64.5" customHeight="1" x14ac:dyDescent="0.2">
      <c r="A250" s="9" t="s">
        <v>68</v>
      </c>
      <c r="B250" s="2" t="s">
        <v>196</v>
      </c>
      <c r="C250" s="2" t="s">
        <v>136</v>
      </c>
      <c r="D250" s="2" t="s">
        <v>75</v>
      </c>
      <c r="E250" s="2" t="s">
        <v>207</v>
      </c>
      <c r="F250" s="2" t="s">
        <v>69</v>
      </c>
      <c r="G250" s="8">
        <v>47208464</v>
      </c>
      <c r="H250" s="8">
        <f>H251</f>
        <v>3297236</v>
      </c>
      <c r="I250" s="8">
        <f t="shared" ref="I250:I251" si="35">G250+H250</f>
        <v>50505700</v>
      </c>
      <c r="J250" s="8">
        <v>40107969</v>
      </c>
      <c r="K250" s="8">
        <v>0</v>
      </c>
      <c r="L250" s="8">
        <v>40107969</v>
      </c>
      <c r="M250" s="8">
        <v>40107969</v>
      </c>
      <c r="N250" s="8">
        <v>0</v>
      </c>
      <c r="O250" s="8">
        <v>40107969</v>
      </c>
    </row>
    <row r="251" spans="1:15" ht="15" customHeight="1" x14ac:dyDescent="0.2">
      <c r="A251" s="9" t="s">
        <v>70</v>
      </c>
      <c r="B251" s="2" t="s">
        <v>196</v>
      </c>
      <c r="C251" s="2" t="s">
        <v>136</v>
      </c>
      <c r="D251" s="2" t="s">
        <v>75</v>
      </c>
      <c r="E251" s="2" t="s">
        <v>207</v>
      </c>
      <c r="F251" s="2" t="s">
        <v>71</v>
      </c>
      <c r="G251" s="8">
        <v>47208464</v>
      </c>
      <c r="H251" s="8">
        <v>3297236</v>
      </c>
      <c r="I251" s="8">
        <f t="shared" si="35"/>
        <v>50505700</v>
      </c>
      <c r="J251" s="8">
        <v>40107969</v>
      </c>
      <c r="K251" s="8">
        <v>0</v>
      </c>
      <c r="L251" s="8">
        <v>40107969</v>
      </c>
      <c r="M251" s="8">
        <v>40107969</v>
      </c>
      <c r="N251" s="8">
        <v>0</v>
      </c>
      <c r="O251" s="8">
        <v>40107969</v>
      </c>
    </row>
    <row r="252" spans="1:15" ht="96" hidden="1" customHeight="1" x14ac:dyDescent="0.2">
      <c r="A252" s="9" t="s">
        <v>208</v>
      </c>
      <c r="B252" s="2" t="s">
        <v>196</v>
      </c>
      <c r="C252" s="2" t="s">
        <v>136</v>
      </c>
      <c r="D252" s="2" t="s">
        <v>75</v>
      </c>
      <c r="E252" s="2" t="s">
        <v>209</v>
      </c>
      <c r="F252" s="10" t="s">
        <v>0</v>
      </c>
      <c r="G252" s="8">
        <v>4609080</v>
      </c>
      <c r="H252" s="8">
        <v>0</v>
      </c>
      <c r="I252" s="8">
        <v>4609080</v>
      </c>
      <c r="J252" s="8">
        <v>4609080</v>
      </c>
      <c r="K252" s="8">
        <v>0</v>
      </c>
      <c r="L252" s="8">
        <v>4609080</v>
      </c>
      <c r="M252" s="8">
        <v>4609080</v>
      </c>
      <c r="N252" s="8">
        <v>0</v>
      </c>
      <c r="O252" s="8">
        <v>4609080</v>
      </c>
    </row>
    <row r="253" spans="1:15" ht="64.5" hidden="1" customHeight="1" x14ac:dyDescent="0.2">
      <c r="A253" s="9" t="s">
        <v>68</v>
      </c>
      <c r="B253" s="2" t="s">
        <v>196</v>
      </c>
      <c r="C253" s="2" t="s">
        <v>136</v>
      </c>
      <c r="D253" s="2" t="s">
        <v>75</v>
      </c>
      <c r="E253" s="2" t="s">
        <v>209</v>
      </c>
      <c r="F253" s="2" t="s">
        <v>69</v>
      </c>
      <c r="G253" s="8">
        <v>4609080</v>
      </c>
      <c r="H253" s="8">
        <v>0</v>
      </c>
      <c r="I253" s="8">
        <v>4609080</v>
      </c>
      <c r="J253" s="8">
        <v>4609080</v>
      </c>
      <c r="K253" s="8">
        <v>0</v>
      </c>
      <c r="L253" s="8">
        <v>4609080</v>
      </c>
      <c r="M253" s="8">
        <v>4609080</v>
      </c>
      <c r="N253" s="8">
        <v>0</v>
      </c>
      <c r="O253" s="8">
        <v>4609080</v>
      </c>
    </row>
    <row r="254" spans="1:15" ht="15" hidden="1" customHeight="1" x14ac:dyDescent="0.2">
      <c r="A254" s="9" t="s">
        <v>70</v>
      </c>
      <c r="B254" s="2" t="s">
        <v>196</v>
      </c>
      <c r="C254" s="2" t="s">
        <v>136</v>
      </c>
      <c r="D254" s="2" t="s">
        <v>75</v>
      </c>
      <c r="E254" s="2" t="s">
        <v>209</v>
      </c>
      <c r="F254" s="2" t="s">
        <v>71</v>
      </c>
      <c r="G254" s="8">
        <v>4609080</v>
      </c>
      <c r="H254" s="8">
        <v>0</v>
      </c>
      <c r="I254" s="8">
        <v>4609080</v>
      </c>
      <c r="J254" s="8">
        <v>4609080</v>
      </c>
      <c r="K254" s="8">
        <v>0</v>
      </c>
      <c r="L254" s="8">
        <v>4609080</v>
      </c>
      <c r="M254" s="8">
        <v>4609080</v>
      </c>
      <c r="N254" s="8">
        <v>0</v>
      </c>
      <c r="O254" s="8">
        <v>4609080</v>
      </c>
    </row>
    <row r="255" spans="1:15" ht="15" customHeight="1" x14ac:dyDescent="0.2">
      <c r="A255" s="9" t="s">
        <v>210</v>
      </c>
      <c r="B255" s="2" t="s">
        <v>196</v>
      </c>
      <c r="C255" s="2" t="s">
        <v>136</v>
      </c>
      <c r="D255" s="2" t="s">
        <v>75</v>
      </c>
      <c r="E255" s="2" t="s">
        <v>211</v>
      </c>
      <c r="F255" s="10" t="s">
        <v>0</v>
      </c>
      <c r="G255" s="8">
        <f>G257</f>
        <v>7431102.29</v>
      </c>
      <c r="H255" s="8">
        <f>H257</f>
        <v>2200002.92</v>
      </c>
      <c r="I255" s="8">
        <f>G255+H255</f>
        <v>9631105.2100000009</v>
      </c>
      <c r="J255" s="8">
        <v>2684275</v>
      </c>
      <c r="K255" s="8">
        <v>0</v>
      </c>
      <c r="L255" s="8">
        <v>2684275</v>
      </c>
      <c r="M255" s="8">
        <v>1530282.6</v>
      </c>
      <c r="N255" s="8">
        <v>0</v>
      </c>
      <c r="O255" s="8">
        <v>1530282.6</v>
      </c>
    </row>
    <row r="256" spans="1:15" ht="64.5" customHeight="1" x14ac:dyDescent="0.2">
      <c r="A256" s="9" t="s">
        <v>68</v>
      </c>
      <c r="B256" s="2" t="s">
        <v>196</v>
      </c>
      <c r="C256" s="2" t="s">
        <v>136</v>
      </c>
      <c r="D256" s="2" t="s">
        <v>75</v>
      </c>
      <c r="E256" s="2" t="s">
        <v>211</v>
      </c>
      <c r="F256" s="2" t="s">
        <v>69</v>
      </c>
      <c r="G256" s="8">
        <f>G257</f>
        <v>7431102.29</v>
      </c>
      <c r="H256" s="8">
        <f>H257</f>
        <v>2200002.92</v>
      </c>
      <c r="I256" s="8">
        <f>G256+H256</f>
        <v>9631105.2100000009</v>
      </c>
      <c r="J256" s="8">
        <v>2684275</v>
      </c>
      <c r="K256" s="8">
        <v>0</v>
      </c>
      <c r="L256" s="8">
        <v>2684275</v>
      </c>
      <c r="M256" s="8">
        <v>1530282.6</v>
      </c>
      <c r="N256" s="8">
        <v>0</v>
      </c>
      <c r="O256" s="8">
        <v>1530282.6</v>
      </c>
    </row>
    <row r="257" spans="1:15" ht="28.5" customHeight="1" x14ac:dyDescent="0.2">
      <c r="A257" s="9" t="s">
        <v>70</v>
      </c>
      <c r="B257" s="2" t="s">
        <v>196</v>
      </c>
      <c r="C257" s="2" t="s">
        <v>136</v>
      </c>
      <c r="D257" s="2" t="s">
        <v>75</v>
      </c>
      <c r="E257" s="2" t="s">
        <v>211</v>
      </c>
      <c r="F257" s="2" t="s">
        <v>71</v>
      </c>
      <c r="G257" s="8">
        <v>7431102.29</v>
      </c>
      <c r="H257" s="8">
        <v>2200002.92</v>
      </c>
      <c r="I257" s="8">
        <f>G257+H257</f>
        <v>9631105.2100000009</v>
      </c>
      <c r="J257" s="8">
        <v>2684275</v>
      </c>
      <c r="K257" s="8">
        <v>0</v>
      </c>
      <c r="L257" s="8">
        <v>2684275</v>
      </c>
      <c r="M257" s="8">
        <v>1530282.6</v>
      </c>
      <c r="N257" s="8">
        <v>0</v>
      </c>
      <c r="O257" s="8">
        <v>1530282.6</v>
      </c>
    </row>
    <row r="258" spans="1:15" ht="28.5" customHeight="1" x14ac:dyDescent="0.2">
      <c r="A258" s="9" t="s">
        <v>212</v>
      </c>
      <c r="B258" s="2" t="s">
        <v>196</v>
      </c>
      <c r="C258" s="2" t="s">
        <v>136</v>
      </c>
      <c r="D258" s="2" t="s">
        <v>75</v>
      </c>
      <c r="E258" s="2" t="s">
        <v>213</v>
      </c>
      <c r="F258" s="10" t="s">
        <v>0</v>
      </c>
      <c r="G258" s="8">
        <v>843200</v>
      </c>
      <c r="H258" s="8">
        <f>H259</f>
        <v>-277241.58</v>
      </c>
      <c r="I258" s="8">
        <v>843200</v>
      </c>
      <c r="J258" s="8">
        <v>843200</v>
      </c>
      <c r="K258" s="8">
        <v>0</v>
      </c>
      <c r="L258" s="8">
        <v>843200</v>
      </c>
      <c r="M258" s="8">
        <v>843200</v>
      </c>
      <c r="N258" s="8">
        <v>0</v>
      </c>
      <c r="O258" s="8">
        <v>843200</v>
      </c>
    </row>
    <row r="259" spans="1:15" ht="28.5" customHeight="1" x14ac:dyDescent="0.2">
      <c r="A259" s="9" t="s">
        <v>68</v>
      </c>
      <c r="B259" s="2" t="s">
        <v>196</v>
      </c>
      <c r="C259" s="2" t="s">
        <v>136</v>
      </c>
      <c r="D259" s="2" t="s">
        <v>75</v>
      </c>
      <c r="E259" s="2" t="s">
        <v>213</v>
      </c>
      <c r="F259" s="2" t="s">
        <v>69</v>
      </c>
      <c r="G259" s="8">
        <v>843200</v>
      </c>
      <c r="H259" s="8">
        <f>H260</f>
        <v>-277241.58</v>
      </c>
      <c r="I259" s="8">
        <v>843200</v>
      </c>
      <c r="J259" s="8">
        <v>843200</v>
      </c>
      <c r="K259" s="8">
        <v>0</v>
      </c>
      <c r="L259" s="8">
        <v>843200</v>
      </c>
      <c r="M259" s="8">
        <v>843200</v>
      </c>
      <c r="N259" s="8">
        <v>0</v>
      </c>
      <c r="O259" s="8">
        <v>843200</v>
      </c>
    </row>
    <row r="260" spans="1:15" ht="27" customHeight="1" x14ac:dyDescent="0.2">
      <c r="A260" s="9" t="s">
        <v>70</v>
      </c>
      <c r="B260" s="2" t="s">
        <v>196</v>
      </c>
      <c r="C260" s="2" t="s">
        <v>136</v>
      </c>
      <c r="D260" s="2" t="s">
        <v>75</v>
      </c>
      <c r="E260" s="2" t="s">
        <v>213</v>
      </c>
      <c r="F260" s="2" t="s">
        <v>71</v>
      </c>
      <c r="G260" s="8">
        <v>843200</v>
      </c>
      <c r="H260" s="8">
        <v>-277241.58</v>
      </c>
      <c r="I260" s="8">
        <v>843200</v>
      </c>
      <c r="J260" s="8">
        <v>843200</v>
      </c>
      <c r="K260" s="8">
        <v>0</v>
      </c>
      <c r="L260" s="8">
        <v>843200</v>
      </c>
      <c r="M260" s="8">
        <v>843200</v>
      </c>
      <c r="N260" s="8">
        <v>0</v>
      </c>
      <c r="O260" s="8">
        <v>843200</v>
      </c>
    </row>
    <row r="261" spans="1:15" ht="80.099999999999994" customHeight="1" x14ac:dyDescent="0.2">
      <c r="A261" s="9" t="s">
        <v>214</v>
      </c>
      <c r="B261" s="2" t="s">
        <v>196</v>
      </c>
      <c r="C261" s="2" t="s">
        <v>136</v>
      </c>
      <c r="D261" s="2" t="s">
        <v>75</v>
      </c>
      <c r="E261" s="2" t="s">
        <v>215</v>
      </c>
      <c r="F261" s="10" t="s">
        <v>0</v>
      </c>
      <c r="G261" s="8">
        <v>1399680</v>
      </c>
      <c r="H261" s="8">
        <f>H262</f>
        <v>-372220.2</v>
      </c>
      <c r="I261" s="8">
        <f>G261+H261</f>
        <v>1027459.8</v>
      </c>
      <c r="J261" s="8">
        <v>1421877</v>
      </c>
      <c r="K261" s="8">
        <v>0</v>
      </c>
      <c r="L261" s="8">
        <v>1421877</v>
      </c>
      <c r="M261" s="8">
        <v>1466495</v>
      </c>
      <c r="N261" s="8">
        <v>0</v>
      </c>
      <c r="O261" s="8">
        <v>1466495</v>
      </c>
    </row>
    <row r="262" spans="1:15" ht="64.5" customHeight="1" x14ac:dyDescent="0.2">
      <c r="A262" s="9" t="s">
        <v>68</v>
      </c>
      <c r="B262" s="2" t="s">
        <v>196</v>
      </c>
      <c r="C262" s="2" t="s">
        <v>136</v>
      </c>
      <c r="D262" s="2" t="s">
        <v>75</v>
      </c>
      <c r="E262" s="2" t="s">
        <v>215</v>
      </c>
      <c r="F262" s="2" t="s">
        <v>69</v>
      </c>
      <c r="G262" s="8">
        <v>1399680</v>
      </c>
      <c r="H262" s="8">
        <f>H263</f>
        <v>-372220.2</v>
      </c>
      <c r="I262" s="8">
        <f t="shared" ref="I262:I263" si="36">G262+H262</f>
        <v>1027459.8</v>
      </c>
      <c r="J262" s="8">
        <v>1421877</v>
      </c>
      <c r="K262" s="8">
        <v>0</v>
      </c>
      <c r="L262" s="8">
        <v>1421877</v>
      </c>
      <c r="M262" s="8">
        <v>1466495</v>
      </c>
      <c r="N262" s="8">
        <v>0</v>
      </c>
      <c r="O262" s="8">
        <v>1466495</v>
      </c>
    </row>
    <row r="263" spans="1:15" ht="15" customHeight="1" x14ac:dyDescent="0.2">
      <c r="A263" s="9" t="s">
        <v>70</v>
      </c>
      <c r="B263" s="2" t="s">
        <v>196</v>
      </c>
      <c r="C263" s="2" t="s">
        <v>136</v>
      </c>
      <c r="D263" s="2" t="s">
        <v>75</v>
      </c>
      <c r="E263" s="2" t="s">
        <v>215</v>
      </c>
      <c r="F263" s="2" t="s">
        <v>71</v>
      </c>
      <c r="G263" s="8">
        <v>1399680</v>
      </c>
      <c r="H263" s="8">
        <v>-372220.2</v>
      </c>
      <c r="I263" s="8">
        <f t="shared" si="36"/>
        <v>1027459.8</v>
      </c>
      <c r="J263" s="8">
        <v>1421877</v>
      </c>
      <c r="K263" s="8">
        <v>0</v>
      </c>
      <c r="L263" s="8">
        <v>1421877</v>
      </c>
      <c r="M263" s="8">
        <v>1466495</v>
      </c>
      <c r="N263" s="8">
        <v>0</v>
      </c>
      <c r="O263" s="8">
        <v>1466495</v>
      </c>
    </row>
    <row r="264" spans="1:15" ht="69" customHeight="1" x14ac:dyDescent="0.2">
      <c r="A264" s="9" t="s">
        <v>281</v>
      </c>
      <c r="B264" s="2" t="s">
        <v>196</v>
      </c>
      <c r="C264" s="2" t="s">
        <v>136</v>
      </c>
      <c r="D264" s="2" t="s">
        <v>75</v>
      </c>
      <c r="E264" s="2" t="s">
        <v>280</v>
      </c>
      <c r="F264" s="10" t="s">
        <v>0</v>
      </c>
      <c r="G264" s="8">
        <v>0</v>
      </c>
      <c r="H264" s="8">
        <v>1442008</v>
      </c>
      <c r="I264" s="8">
        <f>G264+H264</f>
        <v>1442008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</row>
    <row r="265" spans="1:15" ht="60" customHeight="1" x14ac:dyDescent="0.2">
      <c r="A265" s="9" t="s">
        <v>68</v>
      </c>
      <c r="B265" s="2" t="s">
        <v>196</v>
      </c>
      <c r="C265" s="2" t="s">
        <v>136</v>
      </c>
      <c r="D265" s="2" t="s">
        <v>75</v>
      </c>
      <c r="E265" s="2" t="s">
        <v>280</v>
      </c>
      <c r="F265" s="2" t="s">
        <v>69</v>
      </c>
      <c r="G265" s="8">
        <v>0</v>
      </c>
      <c r="H265" s="8">
        <v>1442008</v>
      </c>
      <c r="I265" s="8">
        <f t="shared" ref="I265:I266" si="37">G265+H265</f>
        <v>1442008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</row>
    <row r="266" spans="1:15" ht="27" customHeight="1" x14ac:dyDescent="0.2">
      <c r="A266" s="9" t="s">
        <v>70</v>
      </c>
      <c r="B266" s="2" t="s">
        <v>196</v>
      </c>
      <c r="C266" s="2" t="s">
        <v>136</v>
      </c>
      <c r="D266" s="2" t="s">
        <v>75</v>
      </c>
      <c r="E266" s="2" t="s">
        <v>280</v>
      </c>
      <c r="F266" s="2" t="s">
        <v>71</v>
      </c>
      <c r="G266" s="8">
        <v>0</v>
      </c>
      <c r="H266" s="8">
        <v>1442008</v>
      </c>
      <c r="I266" s="8">
        <f t="shared" si="37"/>
        <v>1442008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</row>
    <row r="267" spans="1:15" ht="48.95" customHeight="1" x14ac:dyDescent="0.2">
      <c r="A267" s="9" t="s">
        <v>216</v>
      </c>
      <c r="B267" s="2" t="s">
        <v>196</v>
      </c>
      <c r="C267" s="2" t="s">
        <v>136</v>
      </c>
      <c r="D267" s="2" t="s">
        <v>75</v>
      </c>
      <c r="E267" s="2" t="s">
        <v>217</v>
      </c>
      <c r="F267" s="10" t="s">
        <v>0</v>
      </c>
      <c r="G267" s="8">
        <v>10500000</v>
      </c>
      <c r="H267" s="8">
        <f>H268</f>
        <v>-855506.21</v>
      </c>
      <c r="I267" s="8">
        <f>G267+H267</f>
        <v>9644493.7899999991</v>
      </c>
      <c r="J267" s="8">
        <v>5500000</v>
      </c>
      <c r="K267" s="8">
        <v>0</v>
      </c>
      <c r="L267" s="8">
        <v>5500000</v>
      </c>
      <c r="M267" s="8">
        <v>0</v>
      </c>
      <c r="N267" s="8">
        <v>0</v>
      </c>
      <c r="O267" s="8">
        <v>0</v>
      </c>
    </row>
    <row r="268" spans="1:15" ht="64.5" customHeight="1" x14ac:dyDescent="0.2">
      <c r="A268" s="9" t="s">
        <v>68</v>
      </c>
      <c r="B268" s="2" t="s">
        <v>196</v>
      </c>
      <c r="C268" s="2" t="s">
        <v>136</v>
      </c>
      <c r="D268" s="2" t="s">
        <v>75</v>
      </c>
      <c r="E268" s="2" t="s">
        <v>217</v>
      </c>
      <c r="F268" s="2" t="s">
        <v>69</v>
      </c>
      <c r="G268" s="8">
        <v>10500000</v>
      </c>
      <c r="H268" s="8">
        <f>H269</f>
        <v>-855506.21</v>
      </c>
      <c r="I268" s="8">
        <f t="shared" ref="I268:I272" si="38">G268+H268</f>
        <v>9644493.7899999991</v>
      </c>
      <c r="J268" s="8">
        <v>5500000</v>
      </c>
      <c r="K268" s="8">
        <v>0</v>
      </c>
      <c r="L268" s="8">
        <v>5500000</v>
      </c>
      <c r="M268" s="8">
        <v>0</v>
      </c>
      <c r="N268" s="8">
        <v>0</v>
      </c>
      <c r="O268" s="8">
        <v>0</v>
      </c>
    </row>
    <row r="269" spans="1:15" ht="15" customHeight="1" x14ac:dyDescent="0.2">
      <c r="A269" s="9" t="s">
        <v>70</v>
      </c>
      <c r="B269" s="2" t="s">
        <v>196</v>
      </c>
      <c r="C269" s="2" t="s">
        <v>136</v>
      </c>
      <c r="D269" s="2" t="s">
        <v>75</v>
      </c>
      <c r="E269" s="2" t="s">
        <v>217</v>
      </c>
      <c r="F269" s="2" t="s">
        <v>71</v>
      </c>
      <c r="G269" s="8">
        <v>10500000</v>
      </c>
      <c r="H269" s="8">
        <v>-855506.21</v>
      </c>
      <c r="I269" s="8">
        <f t="shared" si="38"/>
        <v>9644493.7899999991</v>
      </c>
      <c r="J269" s="8">
        <v>5500000</v>
      </c>
      <c r="K269" s="8">
        <v>0</v>
      </c>
      <c r="L269" s="8">
        <v>5500000</v>
      </c>
      <c r="M269" s="8">
        <v>0</v>
      </c>
      <c r="N269" s="8">
        <v>0</v>
      </c>
      <c r="O269" s="8">
        <v>0</v>
      </c>
    </row>
    <row r="270" spans="1:15" ht="48.95" customHeight="1" x14ac:dyDescent="0.2">
      <c r="A270" s="9" t="s">
        <v>218</v>
      </c>
      <c r="B270" s="2" t="s">
        <v>196</v>
      </c>
      <c r="C270" s="2" t="s">
        <v>136</v>
      </c>
      <c r="D270" s="2" t="s">
        <v>75</v>
      </c>
      <c r="E270" s="2" t="s">
        <v>219</v>
      </c>
      <c r="F270" s="10" t="s">
        <v>0</v>
      </c>
      <c r="G270" s="8">
        <f>G271</f>
        <v>9659252.6699999999</v>
      </c>
      <c r="H270" s="8">
        <f>H271</f>
        <v>684816.69</v>
      </c>
      <c r="I270" s="8">
        <f>G270+H270</f>
        <v>10344069.359999999</v>
      </c>
      <c r="J270" s="8">
        <v>5026529.47</v>
      </c>
      <c r="K270" s="8">
        <v>0</v>
      </c>
      <c r="L270" s="8">
        <v>5026529.47</v>
      </c>
      <c r="M270" s="8">
        <v>5632227.3700000001</v>
      </c>
      <c r="N270" s="8">
        <v>0</v>
      </c>
      <c r="O270" s="8">
        <v>5632227.3700000001</v>
      </c>
    </row>
    <row r="271" spans="1:15" ht="64.5" customHeight="1" x14ac:dyDescent="0.2">
      <c r="A271" s="9" t="s">
        <v>68</v>
      </c>
      <c r="B271" s="2" t="s">
        <v>196</v>
      </c>
      <c r="C271" s="2" t="s">
        <v>136</v>
      </c>
      <c r="D271" s="2" t="s">
        <v>75</v>
      </c>
      <c r="E271" s="2" t="s">
        <v>219</v>
      </c>
      <c r="F271" s="2" t="s">
        <v>69</v>
      </c>
      <c r="G271" s="8">
        <f>G272</f>
        <v>9659252.6699999999</v>
      </c>
      <c r="H271" s="8">
        <f>H272</f>
        <v>684816.69</v>
      </c>
      <c r="I271" s="8">
        <f t="shared" si="38"/>
        <v>10344069.359999999</v>
      </c>
      <c r="J271" s="8">
        <v>5026529.47</v>
      </c>
      <c r="K271" s="8">
        <v>0</v>
      </c>
      <c r="L271" s="8">
        <v>5026529.47</v>
      </c>
      <c r="M271" s="8">
        <v>5632227.3700000001</v>
      </c>
      <c r="N271" s="8">
        <v>0</v>
      </c>
      <c r="O271" s="8">
        <v>5632227.3700000001</v>
      </c>
    </row>
    <row r="272" spans="1:15" ht="13.5" customHeight="1" x14ac:dyDescent="0.2">
      <c r="A272" s="9" t="s">
        <v>70</v>
      </c>
      <c r="B272" s="2" t="s">
        <v>196</v>
      </c>
      <c r="C272" s="2" t="s">
        <v>136</v>
      </c>
      <c r="D272" s="2" t="s">
        <v>75</v>
      </c>
      <c r="E272" s="2" t="s">
        <v>219</v>
      </c>
      <c r="F272" s="2" t="s">
        <v>71</v>
      </c>
      <c r="G272" s="8">
        <v>9659252.6699999999</v>
      </c>
      <c r="H272" s="8">
        <v>684816.69</v>
      </c>
      <c r="I272" s="8">
        <f t="shared" si="38"/>
        <v>10344069.359999999</v>
      </c>
      <c r="J272" s="8">
        <v>5026529.47</v>
      </c>
      <c r="K272" s="8">
        <v>0</v>
      </c>
      <c r="L272" s="8">
        <v>5026529.47</v>
      </c>
      <c r="M272" s="8">
        <v>5632227.3700000001</v>
      </c>
      <c r="N272" s="8">
        <v>0</v>
      </c>
      <c r="O272" s="8">
        <v>5632227.3700000001</v>
      </c>
    </row>
    <row r="273" spans="1:15" ht="79.5" hidden="1" customHeight="1" x14ac:dyDescent="0.2">
      <c r="A273" s="9" t="s">
        <v>220</v>
      </c>
      <c r="B273" s="2" t="s">
        <v>196</v>
      </c>
      <c r="C273" s="2" t="s">
        <v>136</v>
      </c>
      <c r="D273" s="2" t="s">
        <v>75</v>
      </c>
      <c r="E273" s="2" t="s">
        <v>221</v>
      </c>
      <c r="F273" s="10" t="s">
        <v>0</v>
      </c>
      <c r="G273" s="8">
        <v>117895</v>
      </c>
      <c r="H273" s="8"/>
      <c r="I273" s="8">
        <v>117895</v>
      </c>
      <c r="J273" s="8">
        <v>294737</v>
      </c>
      <c r="K273" s="8">
        <v>0</v>
      </c>
      <c r="L273" s="8">
        <v>294737</v>
      </c>
      <c r="M273" s="8">
        <v>294737</v>
      </c>
      <c r="N273" s="8">
        <v>0</v>
      </c>
      <c r="O273" s="8">
        <v>294737</v>
      </c>
    </row>
    <row r="274" spans="1:15" ht="64.5" hidden="1" customHeight="1" x14ac:dyDescent="0.2">
      <c r="A274" s="9" t="s">
        <v>68</v>
      </c>
      <c r="B274" s="2" t="s">
        <v>196</v>
      </c>
      <c r="C274" s="2" t="s">
        <v>136</v>
      </c>
      <c r="D274" s="2" t="s">
        <v>75</v>
      </c>
      <c r="E274" s="2" t="s">
        <v>221</v>
      </c>
      <c r="F274" s="2" t="s">
        <v>69</v>
      </c>
      <c r="G274" s="8">
        <v>117895</v>
      </c>
      <c r="H274" s="8"/>
      <c r="I274" s="8">
        <v>117895</v>
      </c>
      <c r="J274" s="8">
        <v>294737</v>
      </c>
      <c r="K274" s="8">
        <v>0</v>
      </c>
      <c r="L274" s="8">
        <v>294737</v>
      </c>
      <c r="M274" s="8">
        <v>294737</v>
      </c>
      <c r="N274" s="8">
        <v>0</v>
      </c>
      <c r="O274" s="8">
        <v>294737</v>
      </c>
    </row>
    <row r="275" spans="1:15" ht="15" hidden="1" customHeight="1" x14ac:dyDescent="0.2">
      <c r="A275" s="9" t="s">
        <v>70</v>
      </c>
      <c r="B275" s="2" t="s">
        <v>196</v>
      </c>
      <c r="C275" s="2" t="s">
        <v>136</v>
      </c>
      <c r="D275" s="2" t="s">
        <v>75</v>
      </c>
      <c r="E275" s="2" t="s">
        <v>221</v>
      </c>
      <c r="F275" s="2" t="s">
        <v>71</v>
      </c>
      <c r="G275" s="8">
        <v>117895</v>
      </c>
      <c r="H275" s="8"/>
      <c r="I275" s="8">
        <v>117895</v>
      </c>
      <c r="J275" s="8">
        <v>294737</v>
      </c>
      <c r="K275" s="8">
        <v>0</v>
      </c>
      <c r="L275" s="8">
        <v>294737</v>
      </c>
      <c r="M275" s="8">
        <v>294737</v>
      </c>
      <c r="N275" s="8">
        <v>0</v>
      </c>
      <c r="O275" s="8">
        <v>294737</v>
      </c>
    </row>
    <row r="276" spans="1:15" ht="64.5" hidden="1" customHeight="1" x14ac:dyDescent="0.2">
      <c r="A276" s="9" t="s">
        <v>222</v>
      </c>
      <c r="B276" s="2" t="s">
        <v>196</v>
      </c>
      <c r="C276" s="2" t="s">
        <v>136</v>
      </c>
      <c r="D276" s="2" t="s">
        <v>75</v>
      </c>
      <c r="E276" s="2" t="s">
        <v>223</v>
      </c>
      <c r="F276" s="10" t="s">
        <v>0</v>
      </c>
      <c r="G276" s="8">
        <v>170881.66</v>
      </c>
      <c r="H276" s="8">
        <v>0</v>
      </c>
      <c r="I276" s="8">
        <v>170881.66</v>
      </c>
      <c r="J276" s="8">
        <v>164474</v>
      </c>
      <c r="K276" s="8">
        <v>0</v>
      </c>
      <c r="L276" s="8">
        <v>164474</v>
      </c>
      <c r="M276" s="8">
        <v>164474</v>
      </c>
      <c r="N276" s="8">
        <v>0</v>
      </c>
      <c r="O276" s="8">
        <v>164474</v>
      </c>
    </row>
    <row r="277" spans="1:15" ht="64.5" hidden="1" customHeight="1" x14ac:dyDescent="0.2">
      <c r="A277" s="9" t="s">
        <v>68</v>
      </c>
      <c r="B277" s="2" t="s">
        <v>196</v>
      </c>
      <c r="C277" s="2" t="s">
        <v>136</v>
      </c>
      <c r="D277" s="2" t="s">
        <v>75</v>
      </c>
      <c r="E277" s="2" t="s">
        <v>223</v>
      </c>
      <c r="F277" s="2" t="s">
        <v>69</v>
      </c>
      <c r="G277" s="8">
        <v>170881.66</v>
      </c>
      <c r="H277" s="8">
        <v>0</v>
      </c>
      <c r="I277" s="8">
        <v>170881.66</v>
      </c>
      <c r="J277" s="8">
        <v>164474</v>
      </c>
      <c r="K277" s="8">
        <v>0</v>
      </c>
      <c r="L277" s="8">
        <v>164474</v>
      </c>
      <c r="M277" s="8">
        <v>164474</v>
      </c>
      <c r="N277" s="8">
        <v>0</v>
      </c>
      <c r="O277" s="8">
        <v>164474</v>
      </c>
    </row>
    <row r="278" spans="1:15" ht="15" hidden="1" customHeight="1" x14ac:dyDescent="0.2">
      <c r="A278" s="9" t="s">
        <v>70</v>
      </c>
      <c r="B278" s="2" t="s">
        <v>196</v>
      </c>
      <c r="C278" s="2" t="s">
        <v>136</v>
      </c>
      <c r="D278" s="2" t="s">
        <v>75</v>
      </c>
      <c r="E278" s="2" t="s">
        <v>223</v>
      </c>
      <c r="F278" s="2" t="s">
        <v>71</v>
      </c>
      <c r="G278" s="8">
        <v>170881.66</v>
      </c>
      <c r="H278" s="8">
        <v>0</v>
      </c>
      <c r="I278" s="8">
        <v>170881.66</v>
      </c>
      <c r="J278" s="8">
        <v>164474</v>
      </c>
      <c r="K278" s="8">
        <v>0</v>
      </c>
      <c r="L278" s="8">
        <v>164474</v>
      </c>
      <c r="M278" s="8">
        <v>164474</v>
      </c>
      <c r="N278" s="8">
        <v>0</v>
      </c>
      <c r="O278" s="8">
        <v>164474</v>
      </c>
    </row>
    <row r="279" spans="1:15" ht="15.95" customHeight="1" x14ac:dyDescent="0.2">
      <c r="A279" s="7" t="s">
        <v>137</v>
      </c>
      <c r="B279" s="2" t="s">
        <v>196</v>
      </c>
      <c r="C279" s="2" t="s">
        <v>136</v>
      </c>
      <c r="D279" s="2" t="s">
        <v>77</v>
      </c>
      <c r="E279" s="2" t="s">
        <v>0</v>
      </c>
      <c r="F279" s="2" t="s">
        <v>0</v>
      </c>
      <c r="G279" s="8">
        <f>G280+G283</f>
        <v>2382440</v>
      </c>
      <c r="H279" s="8">
        <f>H280+H283</f>
        <v>173545.97</v>
      </c>
      <c r="I279" s="8">
        <f>G279+H279</f>
        <v>2555985.9700000002</v>
      </c>
      <c r="J279" s="8">
        <v>1954450</v>
      </c>
      <c r="K279" s="8">
        <v>0</v>
      </c>
      <c r="L279" s="8">
        <v>1954450</v>
      </c>
      <c r="M279" s="8">
        <v>1673010</v>
      </c>
      <c r="N279" s="8">
        <v>0</v>
      </c>
      <c r="O279" s="8">
        <v>1673010</v>
      </c>
    </row>
    <row r="280" spans="1:15" ht="32.25" customHeight="1" x14ac:dyDescent="0.2">
      <c r="A280" s="9" t="s">
        <v>138</v>
      </c>
      <c r="B280" s="2" t="s">
        <v>196</v>
      </c>
      <c r="C280" s="2" t="s">
        <v>136</v>
      </c>
      <c r="D280" s="2" t="s">
        <v>77</v>
      </c>
      <c r="E280" s="2" t="s">
        <v>224</v>
      </c>
      <c r="F280" s="10" t="s">
        <v>0</v>
      </c>
      <c r="G280" s="8">
        <f>G281</f>
        <v>1637440</v>
      </c>
      <c r="H280" s="8">
        <f>H281</f>
        <v>227197.97</v>
      </c>
      <c r="I280" s="8">
        <f t="shared" ref="I280:I282" si="39">G280+H280</f>
        <v>1864637.97</v>
      </c>
      <c r="J280" s="8">
        <v>1954450</v>
      </c>
      <c r="K280" s="8">
        <v>0</v>
      </c>
      <c r="L280" s="8">
        <v>1954450</v>
      </c>
      <c r="M280" s="8">
        <v>1673010</v>
      </c>
      <c r="N280" s="8">
        <v>0</v>
      </c>
      <c r="O280" s="8">
        <v>1673010</v>
      </c>
    </row>
    <row r="281" spans="1:15" ht="64.5" customHeight="1" x14ac:dyDescent="0.2">
      <c r="A281" s="9" t="s">
        <v>68</v>
      </c>
      <c r="B281" s="2" t="s">
        <v>196</v>
      </c>
      <c r="C281" s="2" t="s">
        <v>136</v>
      </c>
      <c r="D281" s="2" t="s">
        <v>77</v>
      </c>
      <c r="E281" s="2" t="s">
        <v>224</v>
      </c>
      <c r="F281" s="2" t="s">
        <v>69</v>
      </c>
      <c r="G281" s="8">
        <f>G282</f>
        <v>1637440</v>
      </c>
      <c r="H281" s="8">
        <f>H282</f>
        <v>227197.97</v>
      </c>
      <c r="I281" s="8">
        <f t="shared" si="39"/>
        <v>1864637.97</v>
      </c>
      <c r="J281" s="8">
        <v>1954450</v>
      </c>
      <c r="K281" s="8">
        <v>0</v>
      </c>
      <c r="L281" s="8">
        <v>1954450</v>
      </c>
      <c r="M281" s="8">
        <v>1673010</v>
      </c>
      <c r="N281" s="8">
        <v>0</v>
      </c>
      <c r="O281" s="8">
        <v>1673010</v>
      </c>
    </row>
    <row r="282" spans="1:15" ht="21" customHeight="1" x14ac:dyDescent="0.2">
      <c r="A282" s="9" t="s">
        <v>70</v>
      </c>
      <c r="B282" s="2" t="s">
        <v>196</v>
      </c>
      <c r="C282" s="2" t="s">
        <v>136</v>
      </c>
      <c r="D282" s="2" t="s">
        <v>77</v>
      </c>
      <c r="E282" s="2" t="s">
        <v>224</v>
      </c>
      <c r="F282" s="2" t="s">
        <v>71</v>
      </c>
      <c r="G282" s="8">
        <v>1637440</v>
      </c>
      <c r="H282" s="8">
        <v>227197.97</v>
      </c>
      <c r="I282" s="8">
        <f t="shared" si="39"/>
        <v>1864637.97</v>
      </c>
      <c r="J282" s="8">
        <v>1954450</v>
      </c>
      <c r="K282" s="8">
        <v>0</v>
      </c>
      <c r="L282" s="8">
        <v>1954450</v>
      </c>
      <c r="M282" s="8">
        <v>1673010</v>
      </c>
      <c r="N282" s="8">
        <v>0</v>
      </c>
      <c r="O282" s="8">
        <v>1673010</v>
      </c>
    </row>
    <row r="283" spans="1:15" ht="67.5" customHeight="1" x14ac:dyDescent="0.2">
      <c r="A283" s="9" t="s">
        <v>277</v>
      </c>
      <c r="B283" s="2" t="s">
        <v>196</v>
      </c>
      <c r="C283" s="2" t="s">
        <v>136</v>
      </c>
      <c r="D283" s="2" t="s">
        <v>77</v>
      </c>
      <c r="E283" s="2" t="s">
        <v>276</v>
      </c>
      <c r="F283" s="10" t="s">
        <v>0</v>
      </c>
      <c r="G283" s="8">
        <f>G284</f>
        <v>745000</v>
      </c>
      <c r="H283" s="8">
        <f>H284</f>
        <v>-53652</v>
      </c>
      <c r="I283" s="8">
        <f>G283+H283</f>
        <v>691348</v>
      </c>
      <c r="J283" s="8"/>
      <c r="K283" s="8"/>
      <c r="L283" s="8"/>
      <c r="M283" s="8"/>
      <c r="N283" s="8"/>
      <c r="O283" s="8"/>
    </row>
    <row r="284" spans="1:15" ht="72" customHeight="1" x14ac:dyDescent="0.2">
      <c r="A284" s="9" t="s">
        <v>68</v>
      </c>
      <c r="B284" s="2" t="s">
        <v>196</v>
      </c>
      <c r="C284" s="2" t="s">
        <v>136</v>
      </c>
      <c r="D284" s="2" t="s">
        <v>77</v>
      </c>
      <c r="E284" s="2" t="s">
        <v>276</v>
      </c>
      <c r="F284" s="2" t="s">
        <v>69</v>
      </c>
      <c r="G284" s="8">
        <f>G285</f>
        <v>745000</v>
      </c>
      <c r="H284" s="8">
        <f>H285</f>
        <v>-53652</v>
      </c>
      <c r="I284" s="8">
        <f t="shared" ref="I284:I285" si="40">G284+H284</f>
        <v>691348</v>
      </c>
      <c r="J284" s="8"/>
      <c r="K284" s="8"/>
      <c r="L284" s="8"/>
      <c r="M284" s="8"/>
      <c r="N284" s="8"/>
      <c r="O284" s="8"/>
    </row>
    <row r="285" spans="1:15" ht="45.75" customHeight="1" x14ac:dyDescent="0.2">
      <c r="A285" s="9" t="s">
        <v>70</v>
      </c>
      <c r="B285" s="2" t="s">
        <v>196</v>
      </c>
      <c r="C285" s="2" t="s">
        <v>136</v>
      </c>
      <c r="D285" s="2" t="s">
        <v>77</v>
      </c>
      <c r="E285" s="2" t="s">
        <v>276</v>
      </c>
      <c r="F285" s="2" t="s">
        <v>71</v>
      </c>
      <c r="G285" s="8">
        <v>745000</v>
      </c>
      <c r="H285" s="8">
        <v>-53652</v>
      </c>
      <c r="I285" s="8">
        <f t="shared" si="40"/>
        <v>691348</v>
      </c>
      <c r="J285" s="8"/>
      <c r="K285" s="8"/>
      <c r="L285" s="8"/>
      <c r="M285" s="8"/>
      <c r="N285" s="8"/>
      <c r="O285" s="8"/>
    </row>
    <row r="286" spans="1:15" ht="25.5" hidden="1" customHeight="1" x14ac:dyDescent="0.2">
      <c r="A286" s="9"/>
      <c r="B286" s="2"/>
      <c r="C286" s="2"/>
      <c r="D286" s="2"/>
      <c r="E286" s="2"/>
      <c r="F286" s="2"/>
      <c r="G286" s="8"/>
      <c r="H286" s="8"/>
      <c r="I286" s="8"/>
      <c r="J286" s="8"/>
      <c r="K286" s="8"/>
      <c r="L286" s="8"/>
      <c r="M286" s="8"/>
      <c r="N286" s="8"/>
      <c r="O286" s="8"/>
    </row>
    <row r="287" spans="1:15" ht="15.95" customHeight="1" x14ac:dyDescent="0.2">
      <c r="A287" s="7" t="s">
        <v>141</v>
      </c>
      <c r="B287" s="2" t="s">
        <v>196</v>
      </c>
      <c r="C287" s="2" t="s">
        <v>136</v>
      </c>
      <c r="D287" s="2" t="s">
        <v>136</v>
      </c>
      <c r="E287" s="2" t="s">
        <v>0</v>
      </c>
      <c r="F287" s="2" t="s">
        <v>0</v>
      </c>
      <c r="G287" s="8">
        <v>337500</v>
      </c>
      <c r="H287" s="8">
        <f>H288</f>
        <v>-40500</v>
      </c>
      <c r="I287" s="8">
        <f>G287+H287</f>
        <v>297000</v>
      </c>
      <c r="J287" s="8">
        <v>337500</v>
      </c>
      <c r="K287" s="8">
        <v>0</v>
      </c>
      <c r="L287" s="8">
        <v>337500</v>
      </c>
      <c r="M287" s="8">
        <v>337500</v>
      </c>
      <c r="N287" s="8">
        <v>0</v>
      </c>
      <c r="O287" s="8">
        <v>337500</v>
      </c>
    </row>
    <row r="288" spans="1:15" ht="32.25" customHeight="1" x14ac:dyDescent="0.2">
      <c r="A288" s="9" t="s">
        <v>225</v>
      </c>
      <c r="B288" s="2" t="s">
        <v>196</v>
      </c>
      <c r="C288" s="2" t="s">
        <v>136</v>
      </c>
      <c r="D288" s="2" t="s">
        <v>136</v>
      </c>
      <c r="E288" s="2" t="s">
        <v>226</v>
      </c>
      <c r="F288" s="10" t="s">
        <v>0</v>
      </c>
      <c r="G288" s="8">
        <v>337500</v>
      </c>
      <c r="H288" s="8">
        <f>H289</f>
        <v>-40500</v>
      </c>
      <c r="I288" s="8">
        <f t="shared" ref="I288:I290" si="41">G288+H288</f>
        <v>297000</v>
      </c>
      <c r="J288" s="8">
        <v>337500</v>
      </c>
      <c r="K288" s="8">
        <v>0</v>
      </c>
      <c r="L288" s="8">
        <v>337500</v>
      </c>
      <c r="M288" s="8">
        <v>337500</v>
      </c>
      <c r="N288" s="8">
        <v>0</v>
      </c>
      <c r="O288" s="8">
        <v>337500</v>
      </c>
    </row>
    <row r="289" spans="1:15" ht="64.5" customHeight="1" x14ac:dyDescent="0.2">
      <c r="A289" s="9" t="s">
        <v>68</v>
      </c>
      <c r="B289" s="2" t="s">
        <v>196</v>
      </c>
      <c r="C289" s="2" t="s">
        <v>136</v>
      </c>
      <c r="D289" s="2" t="s">
        <v>136</v>
      </c>
      <c r="E289" s="2" t="s">
        <v>226</v>
      </c>
      <c r="F289" s="2" t="s">
        <v>69</v>
      </c>
      <c r="G289" s="8">
        <v>337500</v>
      </c>
      <c r="H289" s="8">
        <f>H290</f>
        <v>-40500</v>
      </c>
      <c r="I289" s="8">
        <f t="shared" si="41"/>
        <v>297000</v>
      </c>
      <c r="J289" s="8">
        <v>337500</v>
      </c>
      <c r="K289" s="8">
        <v>0</v>
      </c>
      <c r="L289" s="8">
        <v>337500</v>
      </c>
      <c r="M289" s="8">
        <v>337500</v>
      </c>
      <c r="N289" s="8">
        <v>0</v>
      </c>
      <c r="O289" s="8">
        <v>337500</v>
      </c>
    </row>
    <row r="290" spans="1:15" ht="15" customHeight="1" x14ac:dyDescent="0.2">
      <c r="A290" s="9" t="s">
        <v>70</v>
      </c>
      <c r="B290" s="2" t="s">
        <v>196</v>
      </c>
      <c r="C290" s="2" t="s">
        <v>136</v>
      </c>
      <c r="D290" s="2" t="s">
        <v>136</v>
      </c>
      <c r="E290" s="2" t="s">
        <v>226</v>
      </c>
      <c r="F290" s="2" t="s">
        <v>71</v>
      </c>
      <c r="G290" s="8">
        <v>337500</v>
      </c>
      <c r="H290" s="8">
        <v>-40500</v>
      </c>
      <c r="I290" s="8">
        <f t="shared" si="41"/>
        <v>297000</v>
      </c>
      <c r="J290" s="8">
        <v>337500</v>
      </c>
      <c r="K290" s="8">
        <v>0</v>
      </c>
      <c r="L290" s="8">
        <v>337500</v>
      </c>
      <c r="M290" s="8">
        <v>337500</v>
      </c>
      <c r="N290" s="8">
        <v>0</v>
      </c>
      <c r="O290" s="8">
        <v>337500</v>
      </c>
    </row>
    <row r="291" spans="1:15" ht="32.25" customHeight="1" x14ac:dyDescent="0.2">
      <c r="A291" s="7" t="s">
        <v>144</v>
      </c>
      <c r="B291" s="2" t="s">
        <v>196</v>
      </c>
      <c r="C291" s="2" t="s">
        <v>136</v>
      </c>
      <c r="D291" s="2" t="s">
        <v>82</v>
      </c>
      <c r="E291" s="2" t="s">
        <v>0</v>
      </c>
      <c r="F291" s="2" t="s">
        <v>0</v>
      </c>
      <c r="G291" s="8">
        <f>G292+G297+G300+G305+G314</f>
        <v>11099146.600000001</v>
      </c>
      <c r="H291" s="8">
        <f>H292+H300+H305+H314+H297</f>
        <v>-304259.01</v>
      </c>
      <c r="I291" s="8">
        <f>G291+H291</f>
        <v>10794887.590000002</v>
      </c>
      <c r="J291" s="8">
        <v>10752185</v>
      </c>
      <c r="K291" s="8">
        <v>0</v>
      </c>
      <c r="L291" s="8">
        <v>10752185</v>
      </c>
      <c r="M291" s="8">
        <v>10752385</v>
      </c>
      <c r="N291" s="8">
        <v>0</v>
      </c>
      <c r="O291" s="8">
        <v>10752385</v>
      </c>
    </row>
    <row r="292" spans="1:15" ht="159.94999999999999" customHeight="1" x14ac:dyDescent="0.2">
      <c r="A292" s="9" t="s">
        <v>227</v>
      </c>
      <c r="B292" s="2" t="s">
        <v>196</v>
      </c>
      <c r="C292" s="2" t="s">
        <v>136</v>
      </c>
      <c r="D292" s="2" t="s">
        <v>82</v>
      </c>
      <c r="E292" s="2" t="s">
        <v>228</v>
      </c>
      <c r="F292" s="10" t="s">
        <v>0</v>
      </c>
      <c r="G292" s="8">
        <v>1936800</v>
      </c>
      <c r="H292" s="8">
        <f>H293+H295</f>
        <v>-92200</v>
      </c>
      <c r="I292" s="8">
        <f>G292+H292</f>
        <v>1844600</v>
      </c>
      <c r="J292" s="8">
        <v>1936800</v>
      </c>
      <c r="K292" s="8">
        <v>0</v>
      </c>
      <c r="L292" s="8">
        <v>1936800</v>
      </c>
      <c r="M292" s="8">
        <v>1936800</v>
      </c>
      <c r="N292" s="8">
        <v>0</v>
      </c>
      <c r="O292" s="8">
        <v>1936800</v>
      </c>
    </row>
    <row r="293" spans="1:15" ht="32.25" customHeight="1" x14ac:dyDescent="0.2">
      <c r="A293" s="9" t="s">
        <v>147</v>
      </c>
      <c r="B293" s="2" t="s">
        <v>196</v>
      </c>
      <c r="C293" s="2" t="s">
        <v>136</v>
      </c>
      <c r="D293" s="2" t="s">
        <v>82</v>
      </c>
      <c r="E293" s="2" t="s">
        <v>228</v>
      </c>
      <c r="F293" s="2" t="s">
        <v>148</v>
      </c>
      <c r="G293" s="8">
        <v>529200</v>
      </c>
      <c r="H293" s="8">
        <v>-700</v>
      </c>
      <c r="I293" s="8">
        <f t="shared" ref="I293:I296" si="42">G293+H293</f>
        <v>528500</v>
      </c>
      <c r="J293" s="8">
        <v>529200</v>
      </c>
      <c r="K293" s="8">
        <v>0</v>
      </c>
      <c r="L293" s="8">
        <v>529200</v>
      </c>
      <c r="M293" s="8">
        <v>529200</v>
      </c>
      <c r="N293" s="8">
        <v>0</v>
      </c>
      <c r="O293" s="8">
        <v>529200</v>
      </c>
    </row>
    <row r="294" spans="1:15" ht="48.95" customHeight="1" x14ac:dyDescent="0.2">
      <c r="A294" s="9" t="s">
        <v>149</v>
      </c>
      <c r="B294" s="2" t="s">
        <v>196</v>
      </c>
      <c r="C294" s="2" t="s">
        <v>136</v>
      </c>
      <c r="D294" s="2" t="s">
        <v>82</v>
      </c>
      <c r="E294" s="2" t="s">
        <v>228</v>
      </c>
      <c r="F294" s="2" t="s">
        <v>150</v>
      </c>
      <c r="G294" s="8">
        <v>529200</v>
      </c>
      <c r="H294" s="8">
        <v>-700</v>
      </c>
      <c r="I294" s="8">
        <f t="shared" si="42"/>
        <v>528500</v>
      </c>
      <c r="J294" s="8">
        <v>529200</v>
      </c>
      <c r="K294" s="8">
        <v>0</v>
      </c>
      <c r="L294" s="8">
        <v>529200</v>
      </c>
      <c r="M294" s="8">
        <v>529200</v>
      </c>
      <c r="N294" s="8">
        <v>0</v>
      </c>
      <c r="O294" s="8">
        <v>529200</v>
      </c>
    </row>
    <row r="295" spans="1:15" ht="64.5" customHeight="1" x14ac:dyDescent="0.2">
      <c r="A295" s="9" t="s">
        <v>68</v>
      </c>
      <c r="B295" s="2" t="s">
        <v>196</v>
      </c>
      <c r="C295" s="2" t="s">
        <v>136</v>
      </c>
      <c r="D295" s="2" t="s">
        <v>82</v>
      </c>
      <c r="E295" s="2" t="s">
        <v>228</v>
      </c>
      <c r="F295" s="2" t="s">
        <v>69</v>
      </c>
      <c r="G295" s="8">
        <v>1407600</v>
      </c>
      <c r="H295" s="8">
        <v>-91500</v>
      </c>
      <c r="I295" s="8">
        <f t="shared" si="42"/>
        <v>1316100</v>
      </c>
      <c r="J295" s="8">
        <v>1407600</v>
      </c>
      <c r="K295" s="8">
        <v>0</v>
      </c>
      <c r="L295" s="8">
        <v>1407600</v>
      </c>
      <c r="M295" s="8">
        <v>1407600</v>
      </c>
      <c r="N295" s="8">
        <v>0</v>
      </c>
      <c r="O295" s="8">
        <v>1407600</v>
      </c>
    </row>
    <row r="296" spans="1:15" ht="15" customHeight="1" x14ac:dyDescent="0.2">
      <c r="A296" s="9" t="s">
        <v>70</v>
      </c>
      <c r="B296" s="2" t="s">
        <v>196</v>
      </c>
      <c r="C296" s="2" t="s">
        <v>136</v>
      </c>
      <c r="D296" s="2" t="s">
        <v>82</v>
      </c>
      <c r="E296" s="2" t="s">
        <v>228</v>
      </c>
      <c r="F296" s="2" t="s">
        <v>71</v>
      </c>
      <c r="G296" s="8">
        <v>1407600</v>
      </c>
      <c r="H296" s="8">
        <v>-91500</v>
      </c>
      <c r="I296" s="8">
        <f t="shared" si="42"/>
        <v>1316100</v>
      </c>
      <c r="J296" s="8">
        <v>1407600</v>
      </c>
      <c r="K296" s="8">
        <v>0</v>
      </c>
      <c r="L296" s="8">
        <v>1407600</v>
      </c>
      <c r="M296" s="8">
        <v>1407600</v>
      </c>
      <c r="N296" s="8">
        <v>0</v>
      </c>
      <c r="O296" s="8">
        <v>1407600</v>
      </c>
    </row>
    <row r="297" spans="1:15" ht="71.25" customHeight="1" x14ac:dyDescent="0.2">
      <c r="A297" s="11" t="s">
        <v>238</v>
      </c>
      <c r="B297" s="2" t="s">
        <v>196</v>
      </c>
      <c r="C297" s="2" t="s">
        <v>136</v>
      </c>
      <c r="D297" s="2" t="s">
        <v>82</v>
      </c>
      <c r="E297" s="17" t="s">
        <v>275</v>
      </c>
      <c r="F297" s="10" t="s">
        <v>0</v>
      </c>
      <c r="G297" s="8">
        <v>0</v>
      </c>
      <c r="H297" s="8">
        <f>H298</f>
        <v>10869.1</v>
      </c>
      <c r="I297" s="8">
        <f>G297+H297</f>
        <v>10869.1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</row>
    <row r="298" spans="1:15" ht="60" customHeight="1" x14ac:dyDescent="0.2">
      <c r="A298" s="9" t="s">
        <v>37</v>
      </c>
      <c r="B298" s="2" t="s">
        <v>196</v>
      </c>
      <c r="C298" s="2" t="s">
        <v>136</v>
      </c>
      <c r="D298" s="2" t="s">
        <v>82</v>
      </c>
      <c r="E298" s="17" t="s">
        <v>275</v>
      </c>
      <c r="F298" s="2" t="s">
        <v>38</v>
      </c>
      <c r="G298" s="8">
        <v>0</v>
      </c>
      <c r="H298" s="8">
        <f>H299</f>
        <v>10869.1</v>
      </c>
      <c r="I298" s="8">
        <f t="shared" ref="I298:I299" si="43">G298+H298</f>
        <v>10869.1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</row>
    <row r="299" spans="1:15" ht="45" customHeight="1" x14ac:dyDescent="0.2">
      <c r="A299" s="9" t="s">
        <v>39</v>
      </c>
      <c r="B299" s="2" t="s">
        <v>196</v>
      </c>
      <c r="C299" s="2" t="s">
        <v>136</v>
      </c>
      <c r="D299" s="2" t="s">
        <v>82</v>
      </c>
      <c r="E299" s="17" t="s">
        <v>275</v>
      </c>
      <c r="F299" s="2" t="s">
        <v>40</v>
      </c>
      <c r="G299" s="8">
        <v>0</v>
      </c>
      <c r="H299" s="8">
        <v>10869.1</v>
      </c>
      <c r="I299" s="8">
        <f t="shared" si="43"/>
        <v>10869.1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</row>
    <row r="300" spans="1:15" ht="48.95" customHeight="1" x14ac:dyDescent="0.2">
      <c r="A300" s="9" t="s">
        <v>41</v>
      </c>
      <c r="B300" s="2" t="s">
        <v>196</v>
      </c>
      <c r="C300" s="2" t="s">
        <v>136</v>
      </c>
      <c r="D300" s="2" t="s">
        <v>82</v>
      </c>
      <c r="E300" s="2" t="s">
        <v>229</v>
      </c>
      <c r="F300" s="10" t="s">
        <v>0</v>
      </c>
      <c r="G300" s="8">
        <v>1287069</v>
      </c>
      <c r="H300" s="8">
        <f>H301</f>
        <v>69876.72</v>
      </c>
      <c r="I300" s="8">
        <f>G300+H300</f>
        <v>1356945.72</v>
      </c>
      <c r="J300" s="8">
        <v>1287469</v>
      </c>
      <c r="K300" s="8">
        <v>0</v>
      </c>
      <c r="L300" s="8">
        <v>1287469</v>
      </c>
      <c r="M300" s="8">
        <v>1287669</v>
      </c>
      <c r="N300" s="8">
        <v>0</v>
      </c>
      <c r="O300" s="8">
        <v>1287669</v>
      </c>
    </row>
    <row r="301" spans="1:15" ht="112.35" customHeight="1" x14ac:dyDescent="0.2">
      <c r="A301" s="9" t="s">
        <v>37</v>
      </c>
      <c r="B301" s="2" t="s">
        <v>196</v>
      </c>
      <c r="C301" s="2" t="s">
        <v>136</v>
      </c>
      <c r="D301" s="2" t="s">
        <v>82</v>
      </c>
      <c r="E301" s="2" t="s">
        <v>229</v>
      </c>
      <c r="F301" s="2" t="s">
        <v>38</v>
      </c>
      <c r="G301" s="8">
        <v>1278569</v>
      </c>
      <c r="H301" s="8">
        <f>H302</f>
        <v>69876.72</v>
      </c>
      <c r="I301" s="8">
        <f t="shared" ref="I301:I302" si="44">G301+H301</f>
        <v>1348445.72</v>
      </c>
      <c r="J301" s="8">
        <v>1278569</v>
      </c>
      <c r="K301" s="8">
        <v>0</v>
      </c>
      <c r="L301" s="8">
        <v>1278569</v>
      </c>
      <c r="M301" s="8">
        <v>1278569</v>
      </c>
      <c r="N301" s="8">
        <v>0</v>
      </c>
      <c r="O301" s="8">
        <v>1278569</v>
      </c>
    </row>
    <row r="302" spans="1:15" ht="34.5" customHeight="1" x14ac:dyDescent="0.2">
      <c r="A302" s="9" t="s">
        <v>39</v>
      </c>
      <c r="B302" s="2" t="s">
        <v>196</v>
      </c>
      <c r="C302" s="2" t="s">
        <v>136</v>
      </c>
      <c r="D302" s="2" t="s">
        <v>82</v>
      </c>
      <c r="E302" s="2" t="s">
        <v>229</v>
      </c>
      <c r="F302" s="2" t="s">
        <v>40</v>
      </c>
      <c r="G302" s="8">
        <v>1278569</v>
      </c>
      <c r="H302" s="8">
        <v>69876.72</v>
      </c>
      <c r="I302" s="8">
        <f t="shared" si="44"/>
        <v>1348445.72</v>
      </c>
      <c r="J302" s="8">
        <v>1278569</v>
      </c>
      <c r="K302" s="8">
        <v>0</v>
      </c>
      <c r="L302" s="8">
        <v>1278569</v>
      </c>
      <c r="M302" s="8">
        <v>1278569</v>
      </c>
      <c r="N302" s="8">
        <v>0</v>
      </c>
      <c r="O302" s="8">
        <v>1278569</v>
      </c>
    </row>
    <row r="303" spans="1:15" ht="48.75" hidden="1" customHeight="1" x14ac:dyDescent="0.2">
      <c r="A303" s="9" t="s">
        <v>43</v>
      </c>
      <c r="B303" s="2" t="s">
        <v>196</v>
      </c>
      <c r="C303" s="2" t="s">
        <v>136</v>
      </c>
      <c r="D303" s="2" t="s">
        <v>82</v>
      </c>
      <c r="E303" s="2" t="s">
        <v>229</v>
      </c>
      <c r="F303" s="2" t="s">
        <v>44</v>
      </c>
      <c r="G303" s="8">
        <v>8500</v>
      </c>
      <c r="H303" s="8">
        <v>0</v>
      </c>
      <c r="I303" s="8">
        <v>8500</v>
      </c>
      <c r="J303" s="8">
        <v>8900</v>
      </c>
      <c r="K303" s="8">
        <v>0</v>
      </c>
      <c r="L303" s="8">
        <v>8900</v>
      </c>
      <c r="M303" s="8">
        <v>9100</v>
      </c>
      <c r="N303" s="8">
        <v>0</v>
      </c>
      <c r="O303" s="8">
        <v>9100</v>
      </c>
    </row>
    <row r="304" spans="1:15" ht="48.75" hidden="1" customHeight="1" x14ac:dyDescent="0.2">
      <c r="A304" s="9" t="s">
        <v>45</v>
      </c>
      <c r="B304" s="2" t="s">
        <v>196</v>
      </c>
      <c r="C304" s="2" t="s">
        <v>136</v>
      </c>
      <c r="D304" s="2" t="s">
        <v>82</v>
      </c>
      <c r="E304" s="2" t="s">
        <v>229</v>
      </c>
      <c r="F304" s="2" t="s">
        <v>46</v>
      </c>
      <c r="G304" s="8">
        <v>8500</v>
      </c>
      <c r="H304" s="8">
        <v>0</v>
      </c>
      <c r="I304" s="8">
        <v>8500</v>
      </c>
      <c r="J304" s="8">
        <v>8900</v>
      </c>
      <c r="K304" s="8">
        <v>0</v>
      </c>
      <c r="L304" s="8">
        <v>8900</v>
      </c>
      <c r="M304" s="8">
        <v>9100</v>
      </c>
      <c r="N304" s="8">
        <v>0</v>
      </c>
      <c r="O304" s="8">
        <v>9100</v>
      </c>
    </row>
    <row r="305" spans="1:15" ht="66.75" customHeight="1" x14ac:dyDescent="0.2">
      <c r="A305" s="9" t="s">
        <v>230</v>
      </c>
      <c r="B305" s="2" t="s">
        <v>196</v>
      </c>
      <c r="C305" s="2" t="s">
        <v>136</v>
      </c>
      <c r="D305" s="2" t="s">
        <v>82</v>
      </c>
      <c r="E305" s="2" t="s">
        <v>231</v>
      </c>
      <c r="F305" s="10" t="s">
        <v>0</v>
      </c>
      <c r="G305" s="8">
        <f>G306+G308+G310+G312</f>
        <v>7870277.6000000006</v>
      </c>
      <c r="H305" s="8">
        <f t="shared" ref="H305:I305" si="45">H306+H308+H310+H312</f>
        <v>-292804.83</v>
      </c>
      <c r="I305" s="8">
        <f t="shared" si="45"/>
        <v>7824176.3100000005</v>
      </c>
      <c r="J305" s="8">
        <v>7527916</v>
      </c>
      <c r="K305" s="8">
        <v>0</v>
      </c>
      <c r="L305" s="8">
        <v>7527916</v>
      </c>
      <c r="M305" s="8">
        <v>7527916</v>
      </c>
      <c r="N305" s="8">
        <v>0</v>
      </c>
      <c r="O305" s="8">
        <v>7527916</v>
      </c>
    </row>
    <row r="306" spans="1:15" ht="61.5" customHeight="1" x14ac:dyDescent="0.2">
      <c r="A306" s="9" t="s">
        <v>37</v>
      </c>
      <c r="B306" s="2" t="s">
        <v>196</v>
      </c>
      <c r="C306" s="2" t="s">
        <v>136</v>
      </c>
      <c r="D306" s="2" t="s">
        <v>82</v>
      </c>
      <c r="E306" s="2" t="s">
        <v>231</v>
      </c>
      <c r="F306" s="2" t="s">
        <v>38</v>
      </c>
      <c r="G306" s="8">
        <v>7410743.1600000001</v>
      </c>
      <c r="H306" s="8">
        <f>H307</f>
        <v>-231703.54</v>
      </c>
      <c r="I306" s="8">
        <v>7410743.1600000001</v>
      </c>
      <c r="J306" s="8">
        <v>7412000</v>
      </c>
      <c r="K306" s="8">
        <v>0</v>
      </c>
      <c r="L306" s="8">
        <v>7412000</v>
      </c>
      <c r="M306" s="8">
        <v>7412000</v>
      </c>
      <c r="N306" s="8">
        <v>0</v>
      </c>
      <c r="O306" s="8">
        <v>7412000</v>
      </c>
    </row>
    <row r="307" spans="1:15" ht="53.25" customHeight="1" x14ac:dyDescent="0.2">
      <c r="A307" s="9" t="s">
        <v>39</v>
      </c>
      <c r="B307" s="2" t="s">
        <v>196</v>
      </c>
      <c r="C307" s="2" t="s">
        <v>136</v>
      </c>
      <c r="D307" s="2" t="s">
        <v>82</v>
      </c>
      <c r="E307" s="2" t="s">
        <v>231</v>
      </c>
      <c r="F307" s="2" t="s">
        <v>40</v>
      </c>
      <c r="G307" s="8">
        <v>7410743.1600000001</v>
      </c>
      <c r="H307" s="8">
        <v>-231703.54</v>
      </c>
      <c r="I307" s="8">
        <v>7410743.1600000001</v>
      </c>
      <c r="J307" s="8">
        <v>7412000</v>
      </c>
      <c r="K307" s="8">
        <v>0</v>
      </c>
      <c r="L307" s="8">
        <v>7412000</v>
      </c>
      <c r="M307" s="8">
        <v>7412000</v>
      </c>
      <c r="N307" s="8">
        <v>0</v>
      </c>
      <c r="O307" s="8">
        <v>7412000</v>
      </c>
    </row>
    <row r="308" spans="1:15" ht="46.5" customHeight="1" x14ac:dyDescent="0.2">
      <c r="A308" s="9" t="s">
        <v>43</v>
      </c>
      <c r="B308" s="2" t="s">
        <v>196</v>
      </c>
      <c r="C308" s="2" t="s">
        <v>136</v>
      </c>
      <c r="D308" s="2" t="s">
        <v>82</v>
      </c>
      <c r="E308" s="2" t="s">
        <v>231</v>
      </c>
      <c r="F308" s="2" t="s">
        <v>44</v>
      </c>
      <c r="G308" s="8">
        <f>G309</f>
        <v>433234.44</v>
      </c>
      <c r="H308" s="8">
        <f>H309</f>
        <v>-46101.29</v>
      </c>
      <c r="I308" s="8">
        <f>G308+H308</f>
        <v>387133.15</v>
      </c>
      <c r="J308" s="8">
        <v>100000</v>
      </c>
      <c r="K308" s="8">
        <v>0</v>
      </c>
      <c r="L308" s="8">
        <v>100000</v>
      </c>
      <c r="M308" s="8">
        <v>100000</v>
      </c>
      <c r="N308" s="8">
        <v>0</v>
      </c>
      <c r="O308" s="8">
        <v>100000</v>
      </c>
    </row>
    <row r="309" spans="1:15" ht="38.25" customHeight="1" x14ac:dyDescent="0.2">
      <c r="A309" s="9" t="s">
        <v>45</v>
      </c>
      <c r="B309" s="2" t="s">
        <v>196</v>
      </c>
      <c r="C309" s="2" t="s">
        <v>136</v>
      </c>
      <c r="D309" s="2" t="s">
        <v>82</v>
      </c>
      <c r="E309" s="2" t="s">
        <v>231</v>
      </c>
      <c r="F309" s="2" t="s">
        <v>46</v>
      </c>
      <c r="G309" s="8">
        <v>433234.44</v>
      </c>
      <c r="H309" s="8">
        <v>-46101.29</v>
      </c>
      <c r="I309" s="8">
        <f>G309+H309</f>
        <v>387133.15</v>
      </c>
      <c r="J309" s="8">
        <v>100000</v>
      </c>
      <c r="K309" s="8">
        <v>0</v>
      </c>
      <c r="L309" s="8">
        <v>100000</v>
      </c>
      <c r="M309" s="8">
        <v>100000</v>
      </c>
      <c r="N309" s="8">
        <v>0</v>
      </c>
      <c r="O309" s="8">
        <v>100000</v>
      </c>
    </row>
    <row r="310" spans="1:15" ht="33" customHeight="1" x14ac:dyDescent="0.2">
      <c r="A310" s="9" t="s">
        <v>147</v>
      </c>
      <c r="B310" s="2" t="s">
        <v>196</v>
      </c>
      <c r="C310" s="2" t="s">
        <v>136</v>
      </c>
      <c r="D310" s="2" t="s">
        <v>82</v>
      </c>
      <c r="E310" s="2" t="s">
        <v>231</v>
      </c>
      <c r="F310" s="2" t="s">
        <v>148</v>
      </c>
      <c r="G310" s="8">
        <v>15000</v>
      </c>
      <c r="H310" s="8">
        <f>H311</f>
        <v>-15000</v>
      </c>
      <c r="I310" s="8">
        <v>15000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</row>
    <row r="311" spans="1:15" ht="36.75" customHeight="1" x14ac:dyDescent="0.2">
      <c r="A311" s="9" t="s">
        <v>149</v>
      </c>
      <c r="B311" s="2" t="s">
        <v>196</v>
      </c>
      <c r="C311" s="2" t="s">
        <v>136</v>
      </c>
      <c r="D311" s="2" t="s">
        <v>82</v>
      </c>
      <c r="E311" s="2" t="s">
        <v>231</v>
      </c>
      <c r="F311" s="2" t="s">
        <v>150</v>
      </c>
      <c r="G311" s="8">
        <v>15000</v>
      </c>
      <c r="H311" s="8">
        <v>-15000</v>
      </c>
      <c r="I311" s="8">
        <v>15000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</row>
    <row r="312" spans="1:15" ht="1.5" hidden="1" customHeight="1" x14ac:dyDescent="0.2">
      <c r="A312" s="9" t="s">
        <v>47</v>
      </c>
      <c r="B312" s="2" t="s">
        <v>196</v>
      </c>
      <c r="C312" s="2" t="s">
        <v>136</v>
      </c>
      <c r="D312" s="2" t="s">
        <v>82</v>
      </c>
      <c r="E312" s="2" t="s">
        <v>231</v>
      </c>
      <c r="F312" s="2" t="s">
        <v>48</v>
      </c>
      <c r="G312" s="8">
        <v>11300</v>
      </c>
      <c r="H312" s="8">
        <v>0</v>
      </c>
      <c r="I312" s="8">
        <v>11300</v>
      </c>
      <c r="J312" s="8">
        <v>15916</v>
      </c>
      <c r="K312" s="8">
        <v>0</v>
      </c>
      <c r="L312" s="8">
        <v>15916</v>
      </c>
      <c r="M312" s="8">
        <v>15916</v>
      </c>
      <c r="N312" s="8">
        <v>0</v>
      </c>
      <c r="O312" s="8">
        <v>15916</v>
      </c>
    </row>
    <row r="313" spans="1:15" ht="30" hidden="1" customHeight="1" x14ac:dyDescent="0.2">
      <c r="A313" s="9" t="s">
        <v>51</v>
      </c>
      <c r="B313" s="2" t="s">
        <v>196</v>
      </c>
      <c r="C313" s="2" t="s">
        <v>136</v>
      </c>
      <c r="D313" s="2" t="s">
        <v>82</v>
      </c>
      <c r="E313" s="2" t="s">
        <v>231</v>
      </c>
      <c r="F313" s="2" t="s">
        <v>52</v>
      </c>
      <c r="G313" s="8">
        <v>11300</v>
      </c>
      <c r="H313" s="8">
        <v>0</v>
      </c>
      <c r="I313" s="8">
        <v>11300</v>
      </c>
      <c r="J313" s="8">
        <v>15916</v>
      </c>
      <c r="K313" s="8">
        <v>0</v>
      </c>
      <c r="L313" s="8">
        <v>15916</v>
      </c>
      <c r="M313" s="8">
        <v>15916</v>
      </c>
      <c r="N313" s="8">
        <v>0</v>
      </c>
      <c r="O313" s="8">
        <v>15916</v>
      </c>
    </row>
    <row r="314" spans="1:15" ht="30" hidden="1" customHeight="1" x14ac:dyDescent="0.2">
      <c r="A314" s="9" t="s">
        <v>232</v>
      </c>
      <c r="B314" s="2" t="s">
        <v>196</v>
      </c>
      <c r="C314" s="2" t="s">
        <v>136</v>
      </c>
      <c r="D314" s="2" t="s">
        <v>82</v>
      </c>
      <c r="E314" s="2" t="s">
        <v>233</v>
      </c>
      <c r="F314" s="10" t="s">
        <v>0</v>
      </c>
      <c r="G314" s="8">
        <v>5000</v>
      </c>
      <c r="H314" s="8">
        <v>0</v>
      </c>
      <c r="I314" s="8">
        <v>5000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</row>
    <row r="315" spans="1:15" ht="27" hidden="1" customHeight="1" x14ac:dyDescent="0.2">
      <c r="A315" s="9" t="s">
        <v>43</v>
      </c>
      <c r="B315" s="2" t="s">
        <v>196</v>
      </c>
      <c r="C315" s="2" t="s">
        <v>136</v>
      </c>
      <c r="D315" s="2" t="s">
        <v>82</v>
      </c>
      <c r="E315" s="2" t="s">
        <v>233</v>
      </c>
      <c r="F315" s="2" t="s">
        <v>44</v>
      </c>
      <c r="G315" s="8">
        <v>5000</v>
      </c>
      <c r="H315" s="8">
        <v>0</v>
      </c>
      <c r="I315" s="8">
        <v>5000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</row>
    <row r="316" spans="1:15" ht="25.5" hidden="1" customHeight="1" x14ac:dyDescent="0.2">
      <c r="A316" s="9" t="s">
        <v>45</v>
      </c>
      <c r="B316" s="2" t="s">
        <v>196</v>
      </c>
      <c r="C316" s="2" t="s">
        <v>136</v>
      </c>
      <c r="D316" s="2" t="s">
        <v>82</v>
      </c>
      <c r="E316" s="2" t="s">
        <v>233</v>
      </c>
      <c r="F316" s="2" t="s">
        <v>46</v>
      </c>
      <c r="G316" s="8">
        <v>5000</v>
      </c>
      <c r="H316" s="8">
        <v>0</v>
      </c>
      <c r="I316" s="8">
        <v>5000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</row>
    <row r="317" spans="1:15" ht="15" customHeight="1" x14ac:dyDescent="0.2">
      <c r="A317" s="7" t="s">
        <v>165</v>
      </c>
      <c r="B317" s="2" t="s">
        <v>196</v>
      </c>
      <c r="C317" s="2" t="s">
        <v>23</v>
      </c>
      <c r="D317" s="2" t="s">
        <v>0</v>
      </c>
      <c r="E317" s="2" t="s">
        <v>0</v>
      </c>
      <c r="F317" s="2" t="s">
        <v>0</v>
      </c>
      <c r="G317" s="8">
        <v>323239</v>
      </c>
      <c r="H317" s="8">
        <f>H319</f>
        <v>-113973</v>
      </c>
      <c r="I317" s="8">
        <f>G317+H317</f>
        <v>209266</v>
      </c>
      <c r="J317" s="8">
        <v>323239</v>
      </c>
      <c r="K317" s="8">
        <v>0</v>
      </c>
      <c r="L317" s="8">
        <v>323239</v>
      </c>
      <c r="M317" s="8">
        <v>323239</v>
      </c>
      <c r="N317" s="8">
        <v>0</v>
      </c>
      <c r="O317" s="8">
        <v>323239</v>
      </c>
    </row>
    <row r="318" spans="1:15" ht="15.95" customHeight="1" x14ac:dyDescent="0.2">
      <c r="A318" s="7" t="s">
        <v>173</v>
      </c>
      <c r="B318" s="2" t="s">
        <v>196</v>
      </c>
      <c r="C318" s="2" t="s">
        <v>23</v>
      </c>
      <c r="D318" s="2" t="s">
        <v>34</v>
      </c>
      <c r="E318" s="2" t="s">
        <v>0</v>
      </c>
      <c r="F318" s="2" t="s">
        <v>0</v>
      </c>
      <c r="G318" s="8">
        <v>323239</v>
      </c>
      <c r="H318" s="8">
        <f>H319</f>
        <v>-113973</v>
      </c>
      <c r="I318" s="8">
        <f t="shared" ref="I318:I321" si="46">G318+H318</f>
        <v>209266</v>
      </c>
      <c r="J318" s="8">
        <v>323239</v>
      </c>
      <c r="K318" s="8">
        <v>0</v>
      </c>
      <c r="L318" s="8">
        <v>323239</v>
      </c>
      <c r="M318" s="8">
        <v>323239</v>
      </c>
      <c r="N318" s="8">
        <v>0</v>
      </c>
      <c r="O318" s="8">
        <v>323239</v>
      </c>
    </row>
    <row r="319" spans="1:15" ht="80.099999999999994" customHeight="1" x14ac:dyDescent="0.2">
      <c r="A319" s="9" t="s">
        <v>234</v>
      </c>
      <c r="B319" s="2" t="s">
        <v>196</v>
      </c>
      <c r="C319" s="2" t="s">
        <v>23</v>
      </c>
      <c r="D319" s="2" t="s">
        <v>34</v>
      </c>
      <c r="E319" s="2" t="s">
        <v>235</v>
      </c>
      <c r="F319" s="10" t="s">
        <v>0</v>
      </c>
      <c r="G319" s="8">
        <v>323239</v>
      </c>
      <c r="H319" s="8">
        <f>H320</f>
        <v>-113973</v>
      </c>
      <c r="I319" s="8">
        <f t="shared" si="46"/>
        <v>209266</v>
      </c>
      <c r="J319" s="8">
        <v>323239</v>
      </c>
      <c r="K319" s="8">
        <v>0</v>
      </c>
      <c r="L319" s="8">
        <v>323239</v>
      </c>
      <c r="M319" s="8">
        <v>323239</v>
      </c>
      <c r="N319" s="8">
        <v>0</v>
      </c>
      <c r="O319" s="8">
        <v>323239</v>
      </c>
    </row>
    <row r="320" spans="1:15" ht="32.25" customHeight="1" x14ac:dyDescent="0.2">
      <c r="A320" s="9" t="s">
        <v>147</v>
      </c>
      <c r="B320" s="2" t="s">
        <v>196</v>
      </c>
      <c r="C320" s="2" t="s">
        <v>23</v>
      </c>
      <c r="D320" s="2" t="s">
        <v>34</v>
      </c>
      <c r="E320" s="2" t="s">
        <v>235</v>
      </c>
      <c r="F320" s="2" t="s">
        <v>148</v>
      </c>
      <c r="G320" s="8">
        <v>323239</v>
      </c>
      <c r="H320" s="8">
        <f>H321</f>
        <v>-113973</v>
      </c>
      <c r="I320" s="8">
        <f t="shared" si="46"/>
        <v>209266</v>
      </c>
      <c r="J320" s="8">
        <v>323239</v>
      </c>
      <c r="K320" s="8">
        <v>0</v>
      </c>
      <c r="L320" s="8">
        <v>323239</v>
      </c>
      <c r="M320" s="8">
        <v>323239</v>
      </c>
      <c r="N320" s="8">
        <v>0</v>
      </c>
      <c r="O320" s="8">
        <v>323239</v>
      </c>
    </row>
    <row r="321" spans="1:15" ht="48.95" customHeight="1" x14ac:dyDescent="0.2">
      <c r="A321" s="9" t="s">
        <v>149</v>
      </c>
      <c r="B321" s="2" t="s">
        <v>196</v>
      </c>
      <c r="C321" s="2" t="s">
        <v>23</v>
      </c>
      <c r="D321" s="2" t="s">
        <v>34</v>
      </c>
      <c r="E321" s="2" t="s">
        <v>235</v>
      </c>
      <c r="F321" s="2" t="s">
        <v>150</v>
      </c>
      <c r="G321" s="8">
        <v>323239</v>
      </c>
      <c r="H321" s="8">
        <v>-113973</v>
      </c>
      <c r="I321" s="8">
        <f t="shared" si="46"/>
        <v>209266</v>
      </c>
      <c r="J321" s="8">
        <v>323239</v>
      </c>
      <c r="K321" s="8">
        <v>0</v>
      </c>
      <c r="L321" s="8">
        <v>323239</v>
      </c>
      <c r="M321" s="8">
        <v>323239</v>
      </c>
      <c r="N321" s="8">
        <v>0</v>
      </c>
      <c r="O321" s="8">
        <v>323239</v>
      </c>
    </row>
    <row r="322" spans="1:15" ht="31.5" x14ac:dyDescent="0.2">
      <c r="A322" s="15" t="s">
        <v>242</v>
      </c>
      <c r="B322" s="12" t="s">
        <v>243</v>
      </c>
      <c r="C322" s="12" t="s">
        <v>0</v>
      </c>
      <c r="D322" s="12" t="s">
        <v>0</v>
      </c>
      <c r="E322" s="16" t="s">
        <v>0</v>
      </c>
      <c r="F322" s="16" t="s">
        <v>0</v>
      </c>
      <c r="G322" s="13">
        <f>G323+G335+G339+G343</f>
        <v>8925300</v>
      </c>
      <c r="H322" s="13">
        <f>H323+H343</f>
        <v>2104557.89</v>
      </c>
      <c r="I322" s="13">
        <f>G322+H322</f>
        <v>11029857.890000001</v>
      </c>
      <c r="J322" s="13">
        <v>8370900</v>
      </c>
      <c r="K322" s="13">
        <v>0</v>
      </c>
      <c r="L322" s="13">
        <v>8370900</v>
      </c>
      <c r="M322" s="13">
        <v>9803900</v>
      </c>
      <c r="N322" s="13">
        <v>0</v>
      </c>
      <c r="O322" s="13">
        <v>9803900</v>
      </c>
    </row>
    <row r="323" spans="1:15" ht="31.5" x14ac:dyDescent="0.2">
      <c r="A323" s="19" t="s">
        <v>244</v>
      </c>
      <c r="B323" s="17" t="s">
        <v>243</v>
      </c>
      <c r="C323" s="17" t="s">
        <v>32</v>
      </c>
      <c r="D323" s="17" t="s">
        <v>0</v>
      </c>
      <c r="E323" s="17" t="s">
        <v>0</v>
      </c>
      <c r="F323" s="17" t="s">
        <v>0</v>
      </c>
      <c r="G323" s="18">
        <v>4530300</v>
      </c>
      <c r="H323" s="18">
        <f>H324+H335</f>
        <v>23866.889999999985</v>
      </c>
      <c r="I323" s="18">
        <f>G323+H323</f>
        <v>4554166.8899999997</v>
      </c>
      <c r="J323" s="18">
        <v>6075900</v>
      </c>
      <c r="K323" s="18">
        <v>0</v>
      </c>
      <c r="L323" s="18">
        <v>6075900</v>
      </c>
      <c r="M323" s="18">
        <v>7508900</v>
      </c>
      <c r="N323" s="18">
        <v>0</v>
      </c>
      <c r="O323" s="18">
        <v>7508900</v>
      </c>
    </row>
    <row r="324" spans="1:15" ht="63" x14ac:dyDescent="0.2">
      <c r="A324" s="11" t="s">
        <v>238</v>
      </c>
      <c r="B324" s="17" t="s">
        <v>243</v>
      </c>
      <c r="C324" s="17" t="s">
        <v>32</v>
      </c>
      <c r="D324" s="17" t="s">
        <v>97</v>
      </c>
      <c r="E324" s="17" t="s">
        <v>0</v>
      </c>
      <c r="F324" s="17" t="s">
        <v>0</v>
      </c>
      <c r="G324" s="18">
        <v>4380300</v>
      </c>
      <c r="H324" s="18">
        <f>H325+H328+H332+H333</f>
        <v>123866.88999999998</v>
      </c>
      <c r="I324" s="18">
        <f>G324+H324</f>
        <v>4504166.8899999997</v>
      </c>
      <c r="J324" s="18">
        <v>4380300</v>
      </c>
      <c r="K324" s="18">
        <v>0</v>
      </c>
      <c r="L324" s="18">
        <v>4380300</v>
      </c>
      <c r="M324" s="18">
        <v>4377400</v>
      </c>
      <c r="N324" s="18">
        <v>0</v>
      </c>
      <c r="O324" s="18">
        <v>4377400</v>
      </c>
    </row>
    <row r="325" spans="1:15" ht="63" x14ac:dyDescent="0.2">
      <c r="A325" s="20" t="s">
        <v>246</v>
      </c>
      <c r="B325" s="17" t="s">
        <v>243</v>
      </c>
      <c r="C325" s="17" t="s">
        <v>32</v>
      </c>
      <c r="D325" s="17" t="s">
        <v>97</v>
      </c>
      <c r="E325" s="17" t="s">
        <v>274</v>
      </c>
      <c r="F325" s="21" t="s">
        <v>0</v>
      </c>
      <c r="G325" s="18">
        <v>0</v>
      </c>
      <c r="H325" s="18">
        <f>H326</f>
        <v>70462.929999999993</v>
      </c>
      <c r="I325" s="18">
        <f>G325+H325</f>
        <v>70462.929999999993</v>
      </c>
      <c r="J325" s="18">
        <v>0</v>
      </c>
      <c r="K325" s="18">
        <v>0</v>
      </c>
      <c r="L325" s="18">
        <v>0</v>
      </c>
      <c r="M325" s="18">
        <v>0</v>
      </c>
      <c r="N325" s="18">
        <v>0</v>
      </c>
      <c r="O325" s="18">
        <v>0</v>
      </c>
    </row>
    <row r="326" spans="1:15" ht="110.25" x14ac:dyDescent="0.2">
      <c r="A326" s="20" t="s">
        <v>37</v>
      </c>
      <c r="B326" s="17" t="s">
        <v>243</v>
      </c>
      <c r="C326" s="17" t="s">
        <v>32</v>
      </c>
      <c r="D326" s="17" t="s">
        <v>97</v>
      </c>
      <c r="E326" s="17" t="s">
        <v>274</v>
      </c>
      <c r="F326" s="17" t="s">
        <v>38</v>
      </c>
      <c r="G326" s="18">
        <v>0</v>
      </c>
      <c r="H326" s="18">
        <f>H327</f>
        <v>70462.929999999993</v>
      </c>
      <c r="I326" s="18">
        <f t="shared" ref="I326:I327" si="47">G326+H326</f>
        <v>70462.929999999993</v>
      </c>
      <c r="J326" s="18">
        <v>0</v>
      </c>
      <c r="K326" s="18">
        <v>0</v>
      </c>
      <c r="L326" s="18">
        <v>0</v>
      </c>
      <c r="M326" s="18">
        <v>0</v>
      </c>
      <c r="N326" s="18">
        <v>0</v>
      </c>
      <c r="O326" s="18">
        <v>0</v>
      </c>
    </row>
    <row r="327" spans="1:15" ht="47.25" x14ac:dyDescent="0.2">
      <c r="A327" s="20" t="s">
        <v>39</v>
      </c>
      <c r="B327" s="17" t="s">
        <v>243</v>
      </c>
      <c r="C327" s="17" t="s">
        <v>32</v>
      </c>
      <c r="D327" s="17" t="s">
        <v>97</v>
      </c>
      <c r="E327" s="17" t="s">
        <v>274</v>
      </c>
      <c r="F327" s="17" t="s">
        <v>40</v>
      </c>
      <c r="G327" s="18">
        <v>0</v>
      </c>
      <c r="H327" s="18">
        <v>70462.929999999993</v>
      </c>
      <c r="I327" s="18">
        <f t="shared" si="47"/>
        <v>70462.929999999993</v>
      </c>
      <c r="J327" s="18">
        <v>0</v>
      </c>
      <c r="K327" s="18">
        <v>0</v>
      </c>
      <c r="L327" s="18">
        <v>0</v>
      </c>
      <c r="M327" s="18">
        <v>0</v>
      </c>
      <c r="N327" s="18">
        <v>0</v>
      </c>
      <c r="O327" s="18">
        <v>0</v>
      </c>
    </row>
    <row r="328" spans="1:15" ht="63" x14ac:dyDescent="0.2">
      <c r="A328" s="20" t="s">
        <v>246</v>
      </c>
      <c r="B328" s="17" t="s">
        <v>243</v>
      </c>
      <c r="C328" s="17" t="s">
        <v>32</v>
      </c>
      <c r="D328" s="17" t="s">
        <v>97</v>
      </c>
      <c r="E328" s="17" t="s">
        <v>247</v>
      </c>
      <c r="F328" s="21" t="s">
        <v>0</v>
      </c>
      <c r="G328" s="18">
        <v>4380300</v>
      </c>
      <c r="H328" s="18">
        <f>H329</f>
        <v>126514.84</v>
      </c>
      <c r="I328" s="18">
        <f>G328+H328</f>
        <v>4506814.84</v>
      </c>
      <c r="J328" s="18">
        <v>4380300</v>
      </c>
      <c r="K328" s="18">
        <v>0</v>
      </c>
      <c r="L328" s="18">
        <v>4380300</v>
      </c>
      <c r="M328" s="18">
        <v>4377400</v>
      </c>
      <c r="N328" s="18">
        <v>0</v>
      </c>
      <c r="O328" s="18">
        <v>4377400</v>
      </c>
    </row>
    <row r="329" spans="1:15" ht="110.25" x14ac:dyDescent="0.2">
      <c r="A329" s="20" t="s">
        <v>37</v>
      </c>
      <c r="B329" s="17" t="s">
        <v>243</v>
      </c>
      <c r="C329" s="17" t="s">
        <v>32</v>
      </c>
      <c r="D329" s="17" t="s">
        <v>97</v>
      </c>
      <c r="E329" s="17" t="s">
        <v>247</v>
      </c>
      <c r="F329" s="17" t="s">
        <v>38</v>
      </c>
      <c r="G329" s="18">
        <v>4035300</v>
      </c>
      <c r="H329" s="18">
        <f>H330</f>
        <v>126514.84</v>
      </c>
      <c r="I329" s="18">
        <f t="shared" ref="I329:I330" si="48">G329+H329</f>
        <v>4161814.84</v>
      </c>
      <c r="J329" s="18">
        <v>4035300</v>
      </c>
      <c r="K329" s="18">
        <v>0</v>
      </c>
      <c r="L329" s="18">
        <v>4035300</v>
      </c>
      <c r="M329" s="18">
        <v>4035300</v>
      </c>
      <c r="N329" s="18">
        <v>0</v>
      </c>
      <c r="O329" s="18">
        <v>4035300</v>
      </c>
    </row>
    <row r="330" spans="1:15" ht="47.25" x14ac:dyDescent="0.2">
      <c r="A330" s="20" t="s">
        <v>39</v>
      </c>
      <c r="B330" s="17" t="s">
        <v>243</v>
      </c>
      <c r="C330" s="17" t="s">
        <v>32</v>
      </c>
      <c r="D330" s="17" t="s">
        <v>97</v>
      </c>
      <c r="E330" s="17" t="s">
        <v>247</v>
      </c>
      <c r="F330" s="17" t="s">
        <v>40</v>
      </c>
      <c r="G330" s="18">
        <v>4035300</v>
      </c>
      <c r="H330" s="18">
        <v>126514.84</v>
      </c>
      <c r="I330" s="18">
        <f t="shared" si="48"/>
        <v>4161814.84</v>
      </c>
      <c r="J330" s="18">
        <v>4035300</v>
      </c>
      <c r="K330" s="18">
        <v>0</v>
      </c>
      <c r="L330" s="18">
        <v>4035300</v>
      </c>
      <c r="M330" s="18">
        <v>4035300</v>
      </c>
      <c r="N330" s="18">
        <v>0</v>
      </c>
      <c r="O330" s="18">
        <v>4035300</v>
      </c>
    </row>
    <row r="331" spans="1:15" ht="47.25" x14ac:dyDescent="0.2">
      <c r="A331" s="20" t="s">
        <v>43</v>
      </c>
      <c r="B331" s="17" t="s">
        <v>243</v>
      </c>
      <c r="C331" s="17" t="s">
        <v>32</v>
      </c>
      <c r="D331" s="17" t="s">
        <v>97</v>
      </c>
      <c r="E331" s="17" t="s">
        <v>247</v>
      </c>
      <c r="F331" s="17" t="s">
        <v>44</v>
      </c>
      <c r="G331" s="18">
        <v>342100</v>
      </c>
      <c r="H331" s="18">
        <f>H332</f>
        <v>-71580.75</v>
      </c>
      <c r="I331" s="18">
        <v>342100</v>
      </c>
      <c r="J331" s="18">
        <v>342100</v>
      </c>
      <c r="K331" s="18">
        <v>0</v>
      </c>
      <c r="L331" s="18">
        <v>342100</v>
      </c>
      <c r="M331" s="18">
        <v>342100</v>
      </c>
      <c r="N331" s="18">
        <v>0</v>
      </c>
      <c r="O331" s="18">
        <v>342100</v>
      </c>
    </row>
    <row r="332" spans="1:15" ht="47.25" x14ac:dyDescent="0.2">
      <c r="A332" s="20" t="s">
        <v>45</v>
      </c>
      <c r="B332" s="17" t="s">
        <v>243</v>
      </c>
      <c r="C332" s="17" t="s">
        <v>32</v>
      </c>
      <c r="D332" s="17" t="s">
        <v>97</v>
      </c>
      <c r="E332" s="17" t="s">
        <v>247</v>
      </c>
      <c r="F332" s="17" t="s">
        <v>46</v>
      </c>
      <c r="G332" s="18">
        <v>342100</v>
      </c>
      <c r="H332" s="18">
        <v>-71580.75</v>
      </c>
      <c r="I332" s="18">
        <v>342100</v>
      </c>
      <c r="J332" s="18">
        <v>342100</v>
      </c>
      <c r="K332" s="18">
        <v>0</v>
      </c>
      <c r="L332" s="18">
        <v>342100</v>
      </c>
      <c r="M332" s="18">
        <v>342100</v>
      </c>
      <c r="N332" s="18">
        <v>0</v>
      </c>
      <c r="O332" s="18">
        <v>342100</v>
      </c>
    </row>
    <row r="333" spans="1:15" ht="15.75" x14ac:dyDescent="0.2">
      <c r="A333" s="20" t="s">
        <v>47</v>
      </c>
      <c r="B333" s="17" t="s">
        <v>243</v>
      </c>
      <c r="C333" s="17" t="s">
        <v>32</v>
      </c>
      <c r="D333" s="17" t="s">
        <v>97</v>
      </c>
      <c r="E333" s="17" t="s">
        <v>247</v>
      </c>
      <c r="F333" s="17" t="s">
        <v>48</v>
      </c>
      <c r="G333" s="18">
        <v>2900</v>
      </c>
      <c r="H333" s="18">
        <f>H334</f>
        <v>-1530.13</v>
      </c>
      <c r="I333" s="18">
        <v>2900</v>
      </c>
      <c r="J333" s="18">
        <v>2900</v>
      </c>
      <c r="K333" s="18">
        <v>0</v>
      </c>
      <c r="L333" s="18">
        <v>2900</v>
      </c>
      <c r="M333" s="18">
        <v>0</v>
      </c>
      <c r="N333" s="18">
        <v>0</v>
      </c>
      <c r="O333" s="18">
        <v>0</v>
      </c>
    </row>
    <row r="334" spans="1:15" ht="31.5" x14ac:dyDescent="0.2">
      <c r="A334" s="20" t="s">
        <v>51</v>
      </c>
      <c r="B334" s="17" t="s">
        <v>243</v>
      </c>
      <c r="C334" s="17" t="s">
        <v>32</v>
      </c>
      <c r="D334" s="17" t="s">
        <v>97</v>
      </c>
      <c r="E334" s="17" t="s">
        <v>247</v>
      </c>
      <c r="F334" s="17" t="s">
        <v>52</v>
      </c>
      <c r="G334" s="18">
        <v>2900</v>
      </c>
      <c r="H334" s="18">
        <v>-1530.13</v>
      </c>
      <c r="I334" s="18">
        <v>2900</v>
      </c>
      <c r="J334" s="18">
        <v>2900</v>
      </c>
      <c r="K334" s="18">
        <v>0</v>
      </c>
      <c r="L334" s="18">
        <v>2900</v>
      </c>
      <c r="M334" s="18">
        <v>0</v>
      </c>
      <c r="N334" s="18">
        <v>0</v>
      </c>
      <c r="O334" s="18">
        <v>0</v>
      </c>
    </row>
    <row r="335" spans="1:15" ht="15.75" x14ac:dyDescent="0.2">
      <c r="A335" s="19" t="s">
        <v>248</v>
      </c>
      <c r="B335" s="17" t="s">
        <v>243</v>
      </c>
      <c r="C335" s="17" t="s">
        <v>32</v>
      </c>
      <c r="D335" s="17" t="s">
        <v>24</v>
      </c>
      <c r="E335" s="17" t="s">
        <v>0</v>
      </c>
      <c r="F335" s="17" t="s">
        <v>0</v>
      </c>
      <c r="G335" s="18">
        <v>100000</v>
      </c>
      <c r="H335" s="18">
        <f>H336</f>
        <v>-100000</v>
      </c>
      <c r="I335" s="18">
        <f>G335+H335</f>
        <v>0</v>
      </c>
      <c r="J335" s="18">
        <v>150000</v>
      </c>
      <c r="K335" s="18">
        <v>0</v>
      </c>
      <c r="L335" s="18">
        <v>150000</v>
      </c>
      <c r="M335" s="18">
        <v>150000</v>
      </c>
      <c r="N335" s="18">
        <v>0</v>
      </c>
      <c r="O335" s="18">
        <v>150000</v>
      </c>
    </row>
    <row r="336" spans="1:15" ht="31.5" x14ac:dyDescent="0.2">
      <c r="A336" s="20" t="s">
        <v>249</v>
      </c>
      <c r="B336" s="17" t="s">
        <v>243</v>
      </c>
      <c r="C336" s="17" t="s">
        <v>32</v>
      </c>
      <c r="D336" s="17" t="s">
        <v>24</v>
      </c>
      <c r="E336" s="17" t="s">
        <v>250</v>
      </c>
      <c r="F336" s="21" t="s">
        <v>0</v>
      </c>
      <c r="G336" s="18">
        <v>100000</v>
      </c>
      <c r="H336" s="18">
        <f>H337</f>
        <v>-100000</v>
      </c>
      <c r="I336" s="18">
        <f t="shared" ref="I336:I338" si="49">G336+H336</f>
        <v>0</v>
      </c>
      <c r="J336" s="18">
        <v>150000</v>
      </c>
      <c r="K336" s="18">
        <v>0</v>
      </c>
      <c r="L336" s="18">
        <v>150000</v>
      </c>
      <c r="M336" s="18">
        <v>150000</v>
      </c>
      <c r="N336" s="18">
        <v>0</v>
      </c>
      <c r="O336" s="18">
        <v>150000</v>
      </c>
    </row>
    <row r="337" spans="1:15" ht="15.75" x14ac:dyDescent="0.2">
      <c r="A337" s="20" t="s">
        <v>47</v>
      </c>
      <c r="B337" s="17" t="s">
        <v>243</v>
      </c>
      <c r="C337" s="17" t="s">
        <v>32</v>
      </c>
      <c r="D337" s="17" t="s">
        <v>24</v>
      </c>
      <c r="E337" s="17" t="s">
        <v>250</v>
      </c>
      <c r="F337" s="17" t="s">
        <v>48</v>
      </c>
      <c r="G337" s="18">
        <v>100000</v>
      </c>
      <c r="H337" s="18">
        <f>H338</f>
        <v>-100000</v>
      </c>
      <c r="I337" s="18">
        <f t="shared" si="49"/>
        <v>0</v>
      </c>
      <c r="J337" s="18">
        <v>150000</v>
      </c>
      <c r="K337" s="18">
        <v>0</v>
      </c>
      <c r="L337" s="18">
        <v>150000</v>
      </c>
      <c r="M337" s="18">
        <v>150000</v>
      </c>
      <c r="N337" s="18">
        <v>0</v>
      </c>
      <c r="O337" s="18">
        <v>150000</v>
      </c>
    </row>
    <row r="338" spans="1:15" ht="15.75" x14ac:dyDescent="0.2">
      <c r="A338" s="20" t="s">
        <v>251</v>
      </c>
      <c r="B338" s="17" t="s">
        <v>243</v>
      </c>
      <c r="C338" s="17" t="s">
        <v>32</v>
      </c>
      <c r="D338" s="17" t="s">
        <v>24</v>
      </c>
      <c r="E338" s="17" t="s">
        <v>250</v>
      </c>
      <c r="F338" s="17" t="s">
        <v>252</v>
      </c>
      <c r="G338" s="18">
        <v>100000</v>
      </c>
      <c r="H338" s="18">
        <v>-100000</v>
      </c>
      <c r="I338" s="18">
        <f t="shared" si="49"/>
        <v>0</v>
      </c>
      <c r="J338" s="18">
        <v>150000</v>
      </c>
      <c r="K338" s="18">
        <v>0</v>
      </c>
      <c r="L338" s="18">
        <v>150000</v>
      </c>
      <c r="M338" s="18">
        <v>150000</v>
      </c>
      <c r="N338" s="18">
        <v>0</v>
      </c>
      <c r="O338" s="18">
        <v>150000</v>
      </c>
    </row>
    <row r="339" spans="1:15" ht="31.5" x14ac:dyDescent="0.2">
      <c r="A339" s="19" t="s">
        <v>55</v>
      </c>
      <c r="B339" s="17" t="s">
        <v>243</v>
      </c>
      <c r="C339" s="17" t="s">
        <v>32</v>
      </c>
      <c r="D339" s="17" t="s">
        <v>26</v>
      </c>
      <c r="E339" s="17" t="s">
        <v>0</v>
      </c>
      <c r="F339" s="17" t="s">
        <v>0</v>
      </c>
      <c r="G339" s="18">
        <v>0</v>
      </c>
      <c r="H339" s="18">
        <v>0</v>
      </c>
      <c r="I339" s="18">
        <v>0</v>
      </c>
      <c r="J339" s="18">
        <v>1545600</v>
      </c>
      <c r="K339" s="18">
        <v>0</v>
      </c>
      <c r="L339" s="18">
        <v>1545600</v>
      </c>
      <c r="M339" s="18">
        <v>2981500</v>
      </c>
      <c r="N339" s="18">
        <v>0</v>
      </c>
      <c r="O339" s="18">
        <v>2981500</v>
      </c>
    </row>
    <row r="340" spans="1:15" ht="15.75" x14ac:dyDescent="0.2">
      <c r="A340" s="20" t="s">
        <v>253</v>
      </c>
      <c r="B340" s="17" t="s">
        <v>243</v>
      </c>
      <c r="C340" s="17" t="s">
        <v>32</v>
      </c>
      <c r="D340" s="17" t="s">
        <v>26</v>
      </c>
      <c r="E340" s="17" t="s">
        <v>254</v>
      </c>
      <c r="F340" s="21" t="s">
        <v>0</v>
      </c>
      <c r="G340" s="18">
        <v>0</v>
      </c>
      <c r="H340" s="18">
        <v>0</v>
      </c>
      <c r="I340" s="18">
        <v>0</v>
      </c>
      <c r="J340" s="18">
        <v>1545600</v>
      </c>
      <c r="K340" s="18">
        <v>0</v>
      </c>
      <c r="L340" s="18">
        <v>1545600</v>
      </c>
      <c r="M340" s="18">
        <v>2981500</v>
      </c>
      <c r="N340" s="18">
        <v>0</v>
      </c>
      <c r="O340" s="18">
        <v>2981500</v>
      </c>
    </row>
    <row r="341" spans="1:15" ht="15.75" x14ac:dyDescent="0.2">
      <c r="A341" s="20" t="s">
        <v>47</v>
      </c>
      <c r="B341" s="17" t="s">
        <v>243</v>
      </c>
      <c r="C341" s="17" t="s">
        <v>32</v>
      </c>
      <c r="D341" s="17" t="s">
        <v>26</v>
      </c>
      <c r="E341" s="17" t="s">
        <v>254</v>
      </c>
      <c r="F341" s="17" t="s">
        <v>48</v>
      </c>
      <c r="G341" s="18">
        <v>0</v>
      </c>
      <c r="H341" s="18">
        <v>0</v>
      </c>
      <c r="I341" s="18">
        <v>0</v>
      </c>
      <c r="J341" s="18">
        <v>1545600</v>
      </c>
      <c r="K341" s="18">
        <v>0</v>
      </c>
      <c r="L341" s="18">
        <v>1545600</v>
      </c>
      <c r="M341" s="18">
        <v>2981500</v>
      </c>
      <c r="N341" s="18">
        <v>0</v>
      </c>
      <c r="O341" s="18">
        <v>2981500</v>
      </c>
    </row>
    <row r="342" spans="1:15" ht="15.75" x14ac:dyDescent="0.2">
      <c r="A342" s="20" t="s">
        <v>251</v>
      </c>
      <c r="B342" s="17" t="s">
        <v>243</v>
      </c>
      <c r="C342" s="17" t="s">
        <v>32</v>
      </c>
      <c r="D342" s="17" t="s">
        <v>26</v>
      </c>
      <c r="E342" s="17" t="s">
        <v>254</v>
      </c>
      <c r="F342" s="17" t="s">
        <v>252</v>
      </c>
      <c r="G342" s="18">
        <v>0</v>
      </c>
      <c r="H342" s="18">
        <v>0</v>
      </c>
      <c r="I342" s="18">
        <v>0</v>
      </c>
      <c r="J342" s="18">
        <v>1545600</v>
      </c>
      <c r="K342" s="18">
        <v>0</v>
      </c>
      <c r="L342" s="18">
        <v>1545600</v>
      </c>
      <c r="M342" s="18">
        <v>2981500</v>
      </c>
      <c r="N342" s="18">
        <v>0</v>
      </c>
      <c r="O342" s="18">
        <v>2981500</v>
      </c>
    </row>
    <row r="343" spans="1:15" ht="78.75" x14ac:dyDescent="0.2">
      <c r="A343" s="11" t="s">
        <v>255</v>
      </c>
      <c r="B343" s="12" t="s">
        <v>243</v>
      </c>
      <c r="C343" s="12" t="s">
        <v>27</v>
      </c>
      <c r="D343" s="12" t="s">
        <v>0</v>
      </c>
      <c r="E343" s="12" t="s">
        <v>0</v>
      </c>
      <c r="F343" s="12" t="s">
        <v>0</v>
      </c>
      <c r="G343" s="13">
        <v>4295000</v>
      </c>
      <c r="H343" s="13">
        <f>H348</f>
        <v>2080691</v>
      </c>
      <c r="I343" s="13">
        <f>G343+H343</f>
        <v>6375691</v>
      </c>
      <c r="J343" s="13">
        <v>2295000</v>
      </c>
      <c r="K343" s="13">
        <v>0</v>
      </c>
      <c r="L343" s="13">
        <v>2295000</v>
      </c>
      <c r="M343" s="13">
        <v>2295000</v>
      </c>
      <c r="N343" s="13">
        <v>0</v>
      </c>
      <c r="O343" s="18">
        <v>2295000</v>
      </c>
    </row>
    <row r="344" spans="1:15" ht="63" x14ac:dyDescent="0.2">
      <c r="A344" s="19" t="s">
        <v>256</v>
      </c>
      <c r="B344" s="17" t="s">
        <v>243</v>
      </c>
      <c r="C344" s="17" t="s">
        <v>27</v>
      </c>
      <c r="D344" s="17" t="s">
        <v>32</v>
      </c>
      <c r="E344" s="17" t="s">
        <v>0</v>
      </c>
      <c r="F344" s="17" t="s">
        <v>0</v>
      </c>
      <c r="G344" s="18">
        <v>295000</v>
      </c>
      <c r="H344" s="18">
        <v>0</v>
      </c>
      <c r="I344" s="18">
        <v>295000</v>
      </c>
      <c r="J344" s="18">
        <v>295000</v>
      </c>
      <c r="K344" s="18">
        <v>0</v>
      </c>
      <c r="L344" s="18">
        <v>295000</v>
      </c>
      <c r="M344" s="18">
        <v>295000</v>
      </c>
      <c r="N344" s="18">
        <v>0</v>
      </c>
      <c r="O344" s="18">
        <v>295000</v>
      </c>
    </row>
    <row r="345" spans="1:15" ht="31.5" x14ac:dyDescent="0.2">
      <c r="A345" s="20" t="s">
        <v>257</v>
      </c>
      <c r="B345" s="17" t="s">
        <v>243</v>
      </c>
      <c r="C345" s="17" t="s">
        <v>27</v>
      </c>
      <c r="D345" s="17" t="s">
        <v>32</v>
      </c>
      <c r="E345" s="17" t="s">
        <v>258</v>
      </c>
      <c r="F345" s="21" t="s">
        <v>0</v>
      </c>
      <c r="G345" s="18">
        <v>295000</v>
      </c>
      <c r="H345" s="18">
        <v>0</v>
      </c>
      <c r="I345" s="18">
        <v>295000</v>
      </c>
      <c r="J345" s="18">
        <v>295000</v>
      </c>
      <c r="K345" s="18">
        <v>0</v>
      </c>
      <c r="L345" s="18">
        <v>295000</v>
      </c>
      <c r="M345" s="18">
        <v>295000</v>
      </c>
      <c r="N345" s="18">
        <v>0</v>
      </c>
      <c r="O345" s="18">
        <v>295000</v>
      </c>
    </row>
    <row r="346" spans="1:15" ht="15.75" x14ac:dyDescent="0.2">
      <c r="A346" s="20" t="s">
        <v>58</v>
      </c>
      <c r="B346" s="17" t="s">
        <v>243</v>
      </c>
      <c r="C346" s="17" t="s">
        <v>27</v>
      </c>
      <c r="D346" s="17" t="s">
        <v>32</v>
      </c>
      <c r="E346" s="17" t="s">
        <v>258</v>
      </c>
      <c r="F346" s="17" t="s">
        <v>59</v>
      </c>
      <c r="G346" s="18">
        <v>295000</v>
      </c>
      <c r="H346" s="18">
        <v>0</v>
      </c>
      <c r="I346" s="18">
        <v>295000</v>
      </c>
      <c r="J346" s="18">
        <v>295000</v>
      </c>
      <c r="K346" s="18">
        <v>0</v>
      </c>
      <c r="L346" s="18">
        <v>295000</v>
      </c>
      <c r="M346" s="18">
        <v>295000</v>
      </c>
      <c r="N346" s="18">
        <v>0</v>
      </c>
      <c r="O346" s="18">
        <v>295000</v>
      </c>
    </row>
    <row r="347" spans="1:15" ht="15.75" x14ac:dyDescent="0.2">
      <c r="A347" s="20" t="s">
        <v>259</v>
      </c>
      <c r="B347" s="17" t="s">
        <v>243</v>
      </c>
      <c r="C347" s="17" t="s">
        <v>27</v>
      </c>
      <c r="D347" s="17" t="s">
        <v>32</v>
      </c>
      <c r="E347" s="17" t="s">
        <v>258</v>
      </c>
      <c r="F347" s="17" t="s">
        <v>260</v>
      </c>
      <c r="G347" s="18">
        <v>295000</v>
      </c>
      <c r="H347" s="18">
        <v>0</v>
      </c>
      <c r="I347" s="18">
        <v>295000</v>
      </c>
      <c r="J347" s="18">
        <v>295000</v>
      </c>
      <c r="K347" s="18">
        <v>0</v>
      </c>
      <c r="L347" s="18">
        <v>295000</v>
      </c>
      <c r="M347" s="18">
        <v>295000</v>
      </c>
      <c r="N347" s="18">
        <v>0</v>
      </c>
      <c r="O347" s="18">
        <v>295000</v>
      </c>
    </row>
    <row r="348" spans="1:15" ht="15.75" x14ac:dyDescent="0.2">
      <c r="A348" s="19" t="s">
        <v>261</v>
      </c>
      <c r="B348" s="17" t="s">
        <v>243</v>
      </c>
      <c r="C348" s="17" t="s">
        <v>27</v>
      </c>
      <c r="D348" s="17" t="s">
        <v>75</v>
      </c>
      <c r="E348" s="17" t="s">
        <v>0</v>
      </c>
      <c r="F348" s="17" t="s">
        <v>0</v>
      </c>
      <c r="G348" s="18">
        <v>4000000</v>
      </c>
      <c r="H348" s="18">
        <f>H349</f>
        <v>2080691</v>
      </c>
      <c r="I348" s="18">
        <f>G348+H348</f>
        <v>6080691</v>
      </c>
      <c r="J348" s="18">
        <v>2000000</v>
      </c>
      <c r="K348" s="18">
        <v>0</v>
      </c>
      <c r="L348" s="18">
        <v>2000000</v>
      </c>
      <c r="M348" s="18">
        <v>2000000</v>
      </c>
      <c r="N348" s="18">
        <v>0</v>
      </c>
      <c r="O348" s="18">
        <v>2000000</v>
      </c>
    </row>
    <row r="349" spans="1:15" ht="47.25" x14ac:dyDescent="0.2">
      <c r="A349" s="20" t="s">
        <v>262</v>
      </c>
      <c r="B349" s="17" t="s">
        <v>243</v>
      </c>
      <c r="C349" s="17" t="s">
        <v>27</v>
      </c>
      <c r="D349" s="17" t="s">
        <v>75</v>
      </c>
      <c r="E349" s="17" t="s">
        <v>263</v>
      </c>
      <c r="F349" s="21" t="s">
        <v>0</v>
      </c>
      <c r="G349" s="18">
        <v>4000000</v>
      </c>
      <c r="H349" s="18">
        <f>H350</f>
        <v>2080691</v>
      </c>
      <c r="I349" s="18">
        <f>G349+H349</f>
        <v>6080691</v>
      </c>
      <c r="J349" s="18">
        <v>2000000</v>
      </c>
      <c r="K349" s="18">
        <v>0</v>
      </c>
      <c r="L349" s="18">
        <v>2000000</v>
      </c>
      <c r="M349" s="18">
        <v>2000000</v>
      </c>
      <c r="N349" s="18">
        <v>0</v>
      </c>
      <c r="O349" s="18">
        <v>2000000</v>
      </c>
    </row>
    <row r="350" spans="1:15" ht="15.75" x14ac:dyDescent="0.2">
      <c r="A350" s="20" t="s">
        <v>58</v>
      </c>
      <c r="B350" s="17" t="s">
        <v>243</v>
      </c>
      <c r="C350" s="17" t="s">
        <v>27</v>
      </c>
      <c r="D350" s="17" t="s">
        <v>75</v>
      </c>
      <c r="E350" s="17" t="s">
        <v>263</v>
      </c>
      <c r="F350" s="17" t="s">
        <v>59</v>
      </c>
      <c r="G350" s="18">
        <v>4000000</v>
      </c>
      <c r="H350" s="18">
        <f>H351</f>
        <v>2080691</v>
      </c>
      <c r="I350" s="18">
        <f>G350+H350</f>
        <v>6080691</v>
      </c>
      <c r="J350" s="18">
        <v>2000000</v>
      </c>
      <c r="K350" s="18">
        <v>0</v>
      </c>
      <c r="L350" s="18">
        <v>2000000</v>
      </c>
      <c r="M350" s="18">
        <v>2000000</v>
      </c>
      <c r="N350" s="18">
        <v>0</v>
      </c>
      <c r="O350" s="18">
        <v>2000000</v>
      </c>
    </row>
    <row r="351" spans="1:15" ht="23.25" customHeight="1" x14ac:dyDescent="0.2">
      <c r="A351" s="20" t="s">
        <v>259</v>
      </c>
      <c r="B351" s="17" t="s">
        <v>243</v>
      </c>
      <c r="C351" s="17" t="s">
        <v>27</v>
      </c>
      <c r="D351" s="17" t="s">
        <v>75</v>
      </c>
      <c r="E351" s="17" t="s">
        <v>263</v>
      </c>
      <c r="F351" s="17" t="s">
        <v>260</v>
      </c>
      <c r="G351" s="18">
        <v>4000000</v>
      </c>
      <c r="H351" s="18">
        <v>2080691</v>
      </c>
      <c r="I351" s="18">
        <f>G351+H351</f>
        <v>6080691</v>
      </c>
      <c r="J351" s="18">
        <v>2000000</v>
      </c>
      <c r="K351" s="18">
        <v>0</v>
      </c>
      <c r="L351" s="18">
        <v>2000000</v>
      </c>
      <c r="M351" s="18">
        <v>2000000</v>
      </c>
      <c r="N351" s="18">
        <v>0</v>
      </c>
      <c r="O351" s="18">
        <v>2000000</v>
      </c>
    </row>
    <row r="352" spans="1:15" ht="30.75" customHeight="1" x14ac:dyDescent="0.2">
      <c r="A352" s="15" t="s">
        <v>264</v>
      </c>
      <c r="B352" s="12" t="s">
        <v>265</v>
      </c>
      <c r="C352" s="12" t="s">
        <v>0</v>
      </c>
      <c r="D352" s="12" t="s">
        <v>0</v>
      </c>
      <c r="E352" s="16" t="s">
        <v>0</v>
      </c>
      <c r="F352" s="16" t="s">
        <v>0</v>
      </c>
      <c r="G352" s="13">
        <v>438671</v>
      </c>
      <c r="H352" s="13">
        <f>H353</f>
        <v>9548.5499999999993</v>
      </c>
      <c r="I352" s="13">
        <f>G352+H352</f>
        <v>448219.55</v>
      </c>
      <c r="J352" s="13">
        <v>413471</v>
      </c>
      <c r="K352" s="13">
        <v>0</v>
      </c>
      <c r="L352" s="13">
        <v>413471</v>
      </c>
      <c r="M352" s="13">
        <v>413471</v>
      </c>
      <c r="N352" s="13">
        <v>0</v>
      </c>
      <c r="O352" s="13">
        <v>413471</v>
      </c>
    </row>
    <row r="353" spans="1:15" ht="31.5" customHeight="1" x14ac:dyDescent="0.2">
      <c r="A353" s="19" t="s">
        <v>244</v>
      </c>
      <c r="B353" s="17" t="s">
        <v>265</v>
      </c>
      <c r="C353" s="17" t="s">
        <v>32</v>
      </c>
      <c r="D353" s="17" t="s">
        <v>0</v>
      </c>
      <c r="E353" s="17" t="s">
        <v>0</v>
      </c>
      <c r="F353" s="17" t="s">
        <v>0</v>
      </c>
      <c r="G353" s="18">
        <v>438671</v>
      </c>
      <c r="H353" s="18">
        <f>H354</f>
        <v>9548.5499999999993</v>
      </c>
      <c r="I353" s="18">
        <f t="shared" ref="I353:I358" si="50">G353+H353</f>
        <v>448219.55</v>
      </c>
      <c r="J353" s="18">
        <v>413471</v>
      </c>
      <c r="K353" s="18">
        <v>0</v>
      </c>
      <c r="L353" s="18">
        <v>413471</v>
      </c>
      <c r="M353" s="18">
        <v>413471</v>
      </c>
      <c r="N353" s="18">
        <v>0</v>
      </c>
      <c r="O353" s="18">
        <v>413471</v>
      </c>
    </row>
    <row r="354" spans="1:15" ht="30" customHeight="1" x14ac:dyDescent="0.2">
      <c r="A354" s="19" t="s">
        <v>266</v>
      </c>
      <c r="B354" s="17" t="s">
        <v>265</v>
      </c>
      <c r="C354" s="17" t="s">
        <v>32</v>
      </c>
      <c r="D354" s="17" t="s">
        <v>77</v>
      </c>
      <c r="E354" s="17" t="s">
        <v>0</v>
      </c>
      <c r="F354" s="17" t="s">
        <v>0</v>
      </c>
      <c r="G354" s="18">
        <v>438671</v>
      </c>
      <c r="H354" s="18">
        <f>H355</f>
        <v>9548.5499999999993</v>
      </c>
      <c r="I354" s="18">
        <f t="shared" si="50"/>
        <v>448219.55</v>
      </c>
      <c r="J354" s="18">
        <v>413471</v>
      </c>
      <c r="K354" s="18">
        <v>0</v>
      </c>
      <c r="L354" s="18">
        <v>413471</v>
      </c>
      <c r="M354" s="18">
        <v>413471</v>
      </c>
      <c r="N354" s="18">
        <v>0</v>
      </c>
      <c r="O354" s="18">
        <v>413471</v>
      </c>
    </row>
    <row r="355" spans="1:15" ht="34.5" customHeight="1" x14ac:dyDescent="0.2">
      <c r="A355" s="20" t="s">
        <v>41</v>
      </c>
      <c r="B355" s="17" t="s">
        <v>265</v>
      </c>
      <c r="C355" s="17" t="s">
        <v>32</v>
      </c>
      <c r="D355" s="17" t="s">
        <v>77</v>
      </c>
      <c r="E355" s="17" t="s">
        <v>267</v>
      </c>
      <c r="F355" s="21" t="s">
        <v>0</v>
      </c>
      <c r="G355" s="18">
        <v>438671</v>
      </c>
      <c r="H355" s="18">
        <f>H356+H358</f>
        <v>9548.5499999999993</v>
      </c>
      <c r="I355" s="18">
        <f t="shared" si="50"/>
        <v>448219.55</v>
      </c>
      <c r="J355" s="18">
        <v>413471</v>
      </c>
      <c r="K355" s="18">
        <v>0</v>
      </c>
      <c r="L355" s="18">
        <v>413471</v>
      </c>
      <c r="M355" s="18">
        <v>413471</v>
      </c>
      <c r="N355" s="18">
        <v>0</v>
      </c>
      <c r="O355" s="18">
        <v>413471</v>
      </c>
    </row>
    <row r="356" spans="1:15" ht="33" customHeight="1" x14ac:dyDescent="0.2">
      <c r="A356" s="20" t="s">
        <v>37</v>
      </c>
      <c r="B356" s="17" t="s">
        <v>265</v>
      </c>
      <c r="C356" s="17" t="s">
        <v>32</v>
      </c>
      <c r="D356" s="17" t="s">
        <v>77</v>
      </c>
      <c r="E356" s="17" t="s">
        <v>267</v>
      </c>
      <c r="F356" s="17" t="s">
        <v>38</v>
      </c>
      <c r="G356" s="18">
        <v>413471</v>
      </c>
      <c r="H356" s="18">
        <f>H357</f>
        <v>14047.93</v>
      </c>
      <c r="I356" s="18">
        <f t="shared" si="50"/>
        <v>427518.93</v>
      </c>
      <c r="J356" s="18">
        <v>413471</v>
      </c>
      <c r="K356" s="18">
        <v>0</v>
      </c>
      <c r="L356" s="18">
        <v>413471</v>
      </c>
      <c r="M356" s="18">
        <v>413471</v>
      </c>
      <c r="N356" s="18">
        <v>0</v>
      </c>
      <c r="O356" s="18">
        <v>413471</v>
      </c>
    </row>
    <row r="357" spans="1:15" ht="27" customHeight="1" x14ac:dyDescent="0.2">
      <c r="A357" s="20" t="s">
        <v>39</v>
      </c>
      <c r="B357" s="17" t="s">
        <v>265</v>
      </c>
      <c r="C357" s="17" t="s">
        <v>32</v>
      </c>
      <c r="D357" s="17" t="s">
        <v>77</v>
      </c>
      <c r="E357" s="17" t="s">
        <v>267</v>
      </c>
      <c r="F357" s="17" t="s">
        <v>40</v>
      </c>
      <c r="G357" s="18">
        <v>413471</v>
      </c>
      <c r="H357" s="18">
        <v>14047.93</v>
      </c>
      <c r="I357" s="18">
        <f t="shared" si="50"/>
        <v>427518.93</v>
      </c>
      <c r="J357" s="18">
        <v>413471</v>
      </c>
      <c r="K357" s="18">
        <v>0</v>
      </c>
      <c r="L357" s="18">
        <v>413471</v>
      </c>
      <c r="M357" s="18">
        <v>413471</v>
      </c>
      <c r="N357" s="18">
        <v>0</v>
      </c>
      <c r="O357" s="18">
        <v>413471</v>
      </c>
    </row>
    <row r="358" spans="1:15" ht="35.25" customHeight="1" x14ac:dyDescent="0.2">
      <c r="A358" s="20" t="s">
        <v>43</v>
      </c>
      <c r="B358" s="17" t="s">
        <v>265</v>
      </c>
      <c r="C358" s="17" t="s">
        <v>32</v>
      </c>
      <c r="D358" s="17" t="s">
        <v>77</v>
      </c>
      <c r="E358" s="17" t="s">
        <v>267</v>
      </c>
      <c r="F358" s="17" t="s">
        <v>44</v>
      </c>
      <c r="G358" s="18">
        <v>25000</v>
      </c>
      <c r="H358" s="18">
        <f>H359</f>
        <v>-4499.38</v>
      </c>
      <c r="I358" s="18">
        <f t="shared" si="50"/>
        <v>20500.62</v>
      </c>
      <c r="J358" s="18">
        <v>0</v>
      </c>
      <c r="K358" s="18">
        <v>0</v>
      </c>
      <c r="L358" s="18">
        <v>0</v>
      </c>
      <c r="M358" s="18">
        <v>0</v>
      </c>
      <c r="N358" s="18">
        <v>0</v>
      </c>
      <c r="O358" s="18">
        <v>0</v>
      </c>
    </row>
    <row r="359" spans="1:15" ht="36" customHeight="1" x14ac:dyDescent="0.2">
      <c r="A359" s="20" t="s">
        <v>45</v>
      </c>
      <c r="B359" s="17" t="s">
        <v>265</v>
      </c>
      <c r="C359" s="17" t="s">
        <v>32</v>
      </c>
      <c r="D359" s="17" t="s">
        <v>77</v>
      </c>
      <c r="E359" s="17" t="s">
        <v>267</v>
      </c>
      <c r="F359" s="17" t="s">
        <v>46</v>
      </c>
      <c r="G359" s="18">
        <v>25000</v>
      </c>
      <c r="H359" s="18">
        <v>-4499.38</v>
      </c>
      <c r="I359" s="18">
        <v>25000</v>
      </c>
      <c r="J359" s="18">
        <v>0</v>
      </c>
      <c r="K359" s="18">
        <v>0</v>
      </c>
      <c r="L359" s="18">
        <v>0</v>
      </c>
      <c r="M359" s="18">
        <v>0</v>
      </c>
      <c r="N359" s="18">
        <v>0</v>
      </c>
      <c r="O359" s="18">
        <v>0</v>
      </c>
    </row>
    <row r="360" spans="1:15" ht="24" customHeight="1" x14ac:dyDescent="0.2">
      <c r="A360" s="20" t="s">
        <v>47</v>
      </c>
      <c r="B360" s="17" t="s">
        <v>265</v>
      </c>
      <c r="C360" s="17" t="s">
        <v>32</v>
      </c>
      <c r="D360" s="17" t="s">
        <v>77</v>
      </c>
      <c r="E360" s="17" t="s">
        <v>267</v>
      </c>
      <c r="F360" s="17" t="s">
        <v>48</v>
      </c>
      <c r="G360" s="18">
        <v>200</v>
      </c>
      <c r="H360" s="18">
        <v>0</v>
      </c>
      <c r="I360" s="18">
        <v>200</v>
      </c>
      <c r="J360" s="18">
        <v>0</v>
      </c>
      <c r="K360" s="18">
        <v>0</v>
      </c>
      <c r="L360" s="18">
        <v>0</v>
      </c>
      <c r="M360" s="18">
        <v>0</v>
      </c>
      <c r="N360" s="18">
        <v>0</v>
      </c>
      <c r="O360" s="18">
        <v>0</v>
      </c>
    </row>
    <row r="361" spans="1:15" ht="27" customHeight="1" x14ac:dyDescent="0.2">
      <c r="A361" s="20" t="s">
        <v>51</v>
      </c>
      <c r="B361" s="17" t="s">
        <v>265</v>
      </c>
      <c r="C361" s="17" t="s">
        <v>32</v>
      </c>
      <c r="D361" s="17" t="s">
        <v>77</v>
      </c>
      <c r="E361" s="17" t="s">
        <v>267</v>
      </c>
      <c r="F361" s="17" t="s">
        <v>52</v>
      </c>
      <c r="G361" s="18">
        <v>200</v>
      </c>
      <c r="H361" s="18">
        <v>0</v>
      </c>
      <c r="I361" s="18">
        <v>200</v>
      </c>
      <c r="J361" s="18">
        <v>0</v>
      </c>
      <c r="K361" s="18">
        <v>0</v>
      </c>
      <c r="L361" s="18">
        <v>0</v>
      </c>
      <c r="M361" s="18">
        <v>0</v>
      </c>
      <c r="N361" s="18">
        <v>0</v>
      </c>
      <c r="O361" s="18">
        <v>0</v>
      </c>
    </row>
    <row r="362" spans="1:15" ht="31.5" x14ac:dyDescent="0.2">
      <c r="A362" s="15" t="s">
        <v>268</v>
      </c>
      <c r="B362" s="12" t="s">
        <v>269</v>
      </c>
      <c r="C362" s="12" t="s">
        <v>0</v>
      </c>
      <c r="D362" s="12" t="s">
        <v>0</v>
      </c>
      <c r="E362" s="16" t="s">
        <v>0</v>
      </c>
      <c r="F362" s="16" t="s">
        <v>0</v>
      </c>
      <c r="G362" s="13">
        <v>825589</v>
      </c>
      <c r="H362" s="13">
        <f>H363</f>
        <v>99224.27</v>
      </c>
      <c r="I362" s="13">
        <f>G362+H362</f>
        <v>924813.27</v>
      </c>
      <c r="J362" s="13">
        <v>822789</v>
      </c>
      <c r="K362" s="13">
        <v>0</v>
      </c>
      <c r="L362" s="13">
        <v>822789</v>
      </c>
      <c r="M362" s="13">
        <v>809989</v>
      </c>
      <c r="N362" s="13">
        <v>0</v>
      </c>
      <c r="O362" s="13">
        <v>809989</v>
      </c>
    </row>
    <row r="363" spans="1:15" ht="31.5" x14ac:dyDescent="0.2">
      <c r="A363" s="19" t="s">
        <v>244</v>
      </c>
      <c r="B363" s="17" t="s">
        <v>269</v>
      </c>
      <c r="C363" s="17" t="s">
        <v>32</v>
      </c>
      <c r="D363" s="17" t="s">
        <v>0</v>
      </c>
      <c r="E363" s="17" t="s">
        <v>0</v>
      </c>
      <c r="F363" s="17" t="s">
        <v>0</v>
      </c>
      <c r="G363" s="18">
        <f>G364</f>
        <v>825589</v>
      </c>
      <c r="H363" s="18">
        <f>H364</f>
        <v>99224.27</v>
      </c>
      <c r="I363" s="18">
        <f t="shared" ref="I363:I375" si="51">G363+H363</f>
        <v>924813.27</v>
      </c>
      <c r="J363" s="18">
        <v>822789</v>
      </c>
      <c r="K363" s="18">
        <v>0</v>
      </c>
      <c r="L363" s="18">
        <v>822789</v>
      </c>
      <c r="M363" s="18">
        <v>809989</v>
      </c>
      <c r="N363" s="18">
        <v>0</v>
      </c>
      <c r="O363" s="18">
        <v>809989</v>
      </c>
    </row>
    <row r="364" spans="1:15" ht="78" customHeight="1" x14ac:dyDescent="0.2">
      <c r="A364" s="19" t="s">
        <v>245</v>
      </c>
      <c r="B364" s="17" t="s">
        <v>269</v>
      </c>
      <c r="C364" s="17" t="s">
        <v>32</v>
      </c>
      <c r="D364" s="17" t="s">
        <v>97</v>
      </c>
      <c r="E364" s="17" t="s">
        <v>0</v>
      </c>
      <c r="F364" s="17" t="s">
        <v>0</v>
      </c>
      <c r="G364" s="18">
        <f>G365+G368+G373</f>
        <v>825589</v>
      </c>
      <c r="H364" s="18">
        <f>H374+H365</f>
        <v>99224.27</v>
      </c>
      <c r="I364" s="18">
        <f t="shared" si="51"/>
        <v>924813.27</v>
      </c>
      <c r="J364" s="18">
        <v>822789</v>
      </c>
      <c r="K364" s="18">
        <v>0</v>
      </c>
      <c r="L364" s="18">
        <v>822789</v>
      </c>
      <c r="M364" s="18">
        <v>809989</v>
      </c>
      <c r="N364" s="18">
        <v>0</v>
      </c>
      <c r="O364" s="18">
        <v>809989</v>
      </c>
    </row>
    <row r="365" spans="1:15" ht="31.5" customHeight="1" x14ac:dyDescent="0.2">
      <c r="A365" s="20" t="s">
        <v>270</v>
      </c>
      <c r="B365" s="17" t="s">
        <v>269</v>
      </c>
      <c r="C365" s="17" t="s">
        <v>32</v>
      </c>
      <c r="D365" s="17" t="s">
        <v>97</v>
      </c>
      <c r="E365" s="17" t="s">
        <v>271</v>
      </c>
      <c r="F365" s="21" t="s">
        <v>0</v>
      </c>
      <c r="G365" s="18">
        <v>7200</v>
      </c>
      <c r="H365" s="18">
        <f>H366</f>
        <v>-4642.7299999999996</v>
      </c>
      <c r="I365" s="18">
        <f t="shared" si="51"/>
        <v>2557.2700000000004</v>
      </c>
      <c r="J365" s="18">
        <v>7200</v>
      </c>
      <c r="K365" s="18">
        <v>0</v>
      </c>
      <c r="L365" s="18">
        <v>7200</v>
      </c>
      <c r="M365" s="18">
        <v>7200</v>
      </c>
      <c r="N365" s="18">
        <v>0</v>
      </c>
      <c r="O365" s="18">
        <v>7200</v>
      </c>
    </row>
    <row r="366" spans="1:15" ht="30.75" customHeight="1" x14ac:dyDescent="0.2">
      <c r="A366" s="20" t="s">
        <v>43</v>
      </c>
      <c r="B366" s="17" t="s">
        <v>269</v>
      </c>
      <c r="C366" s="17" t="s">
        <v>32</v>
      </c>
      <c r="D366" s="17" t="s">
        <v>97</v>
      </c>
      <c r="E366" s="17" t="s">
        <v>271</v>
      </c>
      <c r="F366" s="17" t="s">
        <v>44</v>
      </c>
      <c r="G366" s="18">
        <v>7200</v>
      </c>
      <c r="H366" s="18">
        <f>H367</f>
        <v>-4642.7299999999996</v>
      </c>
      <c r="I366" s="18">
        <f t="shared" si="51"/>
        <v>2557.2700000000004</v>
      </c>
      <c r="J366" s="18">
        <v>7200</v>
      </c>
      <c r="K366" s="18">
        <v>0</v>
      </c>
      <c r="L366" s="18">
        <v>7200</v>
      </c>
      <c r="M366" s="18">
        <v>7200</v>
      </c>
      <c r="N366" s="18">
        <v>0</v>
      </c>
      <c r="O366" s="18">
        <v>7200</v>
      </c>
    </row>
    <row r="367" spans="1:15" ht="33" customHeight="1" x14ac:dyDescent="0.2">
      <c r="A367" s="20" t="s">
        <v>45</v>
      </c>
      <c r="B367" s="17" t="s">
        <v>269</v>
      </c>
      <c r="C367" s="17" t="s">
        <v>32</v>
      </c>
      <c r="D367" s="17" t="s">
        <v>97</v>
      </c>
      <c r="E367" s="17" t="s">
        <v>271</v>
      </c>
      <c r="F367" s="17" t="s">
        <v>46</v>
      </c>
      <c r="G367" s="18">
        <v>7200</v>
      </c>
      <c r="H367" s="18">
        <v>-4642.7299999999996</v>
      </c>
      <c r="I367" s="18">
        <f t="shared" si="51"/>
        <v>2557.2700000000004</v>
      </c>
      <c r="J367" s="18">
        <v>7200</v>
      </c>
      <c r="K367" s="18">
        <v>0</v>
      </c>
      <c r="L367" s="18">
        <v>7200</v>
      </c>
      <c r="M367" s="18">
        <v>7200</v>
      </c>
      <c r="N367" s="18">
        <v>0</v>
      </c>
      <c r="O367" s="18">
        <v>7200</v>
      </c>
    </row>
    <row r="368" spans="1:15" ht="30" customHeight="1" x14ac:dyDescent="0.2">
      <c r="A368" s="20" t="s">
        <v>41</v>
      </c>
      <c r="B368" s="17" t="s">
        <v>269</v>
      </c>
      <c r="C368" s="17" t="s">
        <v>32</v>
      </c>
      <c r="D368" s="17" t="s">
        <v>97</v>
      </c>
      <c r="E368" s="17" t="s">
        <v>267</v>
      </c>
      <c r="F368" s="21" t="s">
        <v>0</v>
      </c>
      <c r="G368" s="18">
        <v>15600</v>
      </c>
      <c r="H368" s="18">
        <v>0</v>
      </c>
      <c r="I368" s="18">
        <f t="shared" si="51"/>
        <v>15600</v>
      </c>
      <c r="J368" s="18">
        <v>12800</v>
      </c>
      <c r="K368" s="18">
        <v>0</v>
      </c>
      <c r="L368" s="18">
        <v>12800</v>
      </c>
      <c r="M368" s="18">
        <v>0</v>
      </c>
      <c r="N368" s="18">
        <v>0</v>
      </c>
      <c r="O368" s="18">
        <v>0</v>
      </c>
    </row>
    <row r="369" spans="1:15" ht="36" customHeight="1" x14ac:dyDescent="0.2">
      <c r="A369" s="20" t="s">
        <v>43</v>
      </c>
      <c r="B369" s="17" t="s">
        <v>269</v>
      </c>
      <c r="C369" s="17" t="s">
        <v>32</v>
      </c>
      <c r="D369" s="17" t="s">
        <v>97</v>
      </c>
      <c r="E369" s="17" t="s">
        <v>267</v>
      </c>
      <c r="F369" s="17" t="s">
        <v>44</v>
      </c>
      <c r="G369" s="18">
        <v>15400</v>
      </c>
      <c r="H369" s="18">
        <v>0</v>
      </c>
      <c r="I369" s="18">
        <f t="shared" si="51"/>
        <v>15400</v>
      </c>
      <c r="J369" s="18">
        <v>12600</v>
      </c>
      <c r="K369" s="18">
        <v>0</v>
      </c>
      <c r="L369" s="18">
        <v>12600</v>
      </c>
      <c r="M369" s="18">
        <v>0</v>
      </c>
      <c r="N369" s="18">
        <v>0</v>
      </c>
      <c r="O369" s="18">
        <v>0</v>
      </c>
    </row>
    <row r="370" spans="1:15" ht="45" customHeight="1" x14ac:dyDescent="0.2">
      <c r="A370" s="20" t="s">
        <v>45</v>
      </c>
      <c r="B370" s="17" t="s">
        <v>269</v>
      </c>
      <c r="C370" s="17" t="s">
        <v>32</v>
      </c>
      <c r="D370" s="17" t="s">
        <v>97</v>
      </c>
      <c r="E370" s="17" t="s">
        <v>267</v>
      </c>
      <c r="F370" s="17" t="s">
        <v>46</v>
      </c>
      <c r="G370" s="18">
        <v>15400</v>
      </c>
      <c r="H370" s="18">
        <v>0</v>
      </c>
      <c r="I370" s="18">
        <f t="shared" si="51"/>
        <v>15400</v>
      </c>
      <c r="J370" s="18">
        <v>12600</v>
      </c>
      <c r="K370" s="18">
        <v>0</v>
      </c>
      <c r="L370" s="18">
        <v>12600</v>
      </c>
      <c r="M370" s="18">
        <v>0</v>
      </c>
      <c r="N370" s="18">
        <v>0</v>
      </c>
      <c r="O370" s="18">
        <v>0</v>
      </c>
    </row>
    <row r="371" spans="1:15" ht="35.25" customHeight="1" x14ac:dyDescent="0.2">
      <c r="A371" s="20" t="s">
        <v>47</v>
      </c>
      <c r="B371" s="17" t="s">
        <v>269</v>
      </c>
      <c r="C371" s="17" t="s">
        <v>32</v>
      </c>
      <c r="D371" s="17" t="s">
        <v>97</v>
      </c>
      <c r="E371" s="17" t="s">
        <v>267</v>
      </c>
      <c r="F371" s="17" t="s">
        <v>48</v>
      </c>
      <c r="G371" s="18">
        <v>200</v>
      </c>
      <c r="H371" s="18">
        <v>0</v>
      </c>
      <c r="I371" s="18">
        <f t="shared" si="51"/>
        <v>200</v>
      </c>
      <c r="J371" s="18">
        <v>200</v>
      </c>
      <c r="K371" s="18">
        <v>0</v>
      </c>
      <c r="L371" s="18">
        <v>200</v>
      </c>
      <c r="M371" s="18">
        <v>0</v>
      </c>
      <c r="N371" s="18">
        <v>0</v>
      </c>
      <c r="O371" s="18">
        <v>0</v>
      </c>
    </row>
    <row r="372" spans="1:15" ht="41.25" customHeight="1" x14ac:dyDescent="0.2">
      <c r="A372" s="20" t="s">
        <v>51</v>
      </c>
      <c r="B372" s="17" t="s">
        <v>269</v>
      </c>
      <c r="C372" s="17" t="s">
        <v>32</v>
      </c>
      <c r="D372" s="17" t="s">
        <v>97</v>
      </c>
      <c r="E372" s="17" t="s">
        <v>267</v>
      </c>
      <c r="F372" s="17" t="s">
        <v>52</v>
      </c>
      <c r="G372" s="18">
        <v>200</v>
      </c>
      <c r="H372" s="18">
        <v>0</v>
      </c>
      <c r="I372" s="18">
        <f t="shared" si="51"/>
        <v>200</v>
      </c>
      <c r="J372" s="18">
        <v>200</v>
      </c>
      <c r="K372" s="18">
        <v>0</v>
      </c>
      <c r="L372" s="18">
        <v>200</v>
      </c>
      <c r="M372" s="18">
        <v>0</v>
      </c>
      <c r="N372" s="18">
        <v>0</v>
      </c>
      <c r="O372" s="18">
        <v>0</v>
      </c>
    </row>
    <row r="373" spans="1:15" ht="63" x14ac:dyDescent="0.2">
      <c r="A373" s="20" t="s">
        <v>272</v>
      </c>
      <c r="B373" s="17" t="s">
        <v>269</v>
      </c>
      <c r="C373" s="17" t="s">
        <v>32</v>
      </c>
      <c r="D373" s="17" t="s">
        <v>97</v>
      </c>
      <c r="E373" s="17" t="s">
        <v>273</v>
      </c>
      <c r="F373" s="21" t="s">
        <v>0</v>
      </c>
      <c r="G373" s="18">
        <v>802789</v>
      </c>
      <c r="H373" s="18">
        <f>H374</f>
        <v>103867</v>
      </c>
      <c r="I373" s="18">
        <f t="shared" si="51"/>
        <v>906656</v>
      </c>
      <c r="J373" s="18">
        <v>802789</v>
      </c>
      <c r="K373" s="18">
        <v>0</v>
      </c>
      <c r="L373" s="18">
        <v>802789</v>
      </c>
      <c r="M373" s="18">
        <v>802789</v>
      </c>
      <c r="N373" s="18">
        <v>0</v>
      </c>
      <c r="O373" s="18">
        <v>802789</v>
      </c>
    </row>
    <row r="374" spans="1:15" ht="110.25" x14ac:dyDescent="0.2">
      <c r="A374" s="20" t="s">
        <v>37</v>
      </c>
      <c r="B374" s="17" t="s">
        <v>269</v>
      </c>
      <c r="C374" s="17" t="s">
        <v>32</v>
      </c>
      <c r="D374" s="17" t="s">
        <v>97</v>
      </c>
      <c r="E374" s="17" t="s">
        <v>273</v>
      </c>
      <c r="F374" s="17" t="s">
        <v>38</v>
      </c>
      <c r="G374" s="18">
        <v>802789</v>
      </c>
      <c r="H374" s="18">
        <f>H375</f>
        <v>103867</v>
      </c>
      <c r="I374" s="18">
        <f t="shared" si="51"/>
        <v>906656</v>
      </c>
      <c r="J374" s="18">
        <v>802789</v>
      </c>
      <c r="K374" s="18">
        <v>0</v>
      </c>
      <c r="L374" s="18">
        <v>802789</v>
      </c>
      <c r="M374" s="18">
        <v>802789</v>
      </c>
      <c r="N374" s="18">
        <v>0</v>
      </c>
      <c r="O374" s="18">
        <v>802789</v>
      </c>
    </row>
    <row r="375" spans="1:15" ht="47.25" x14ac:dyDescent="0.2">
      <c r="A375" s="20" t="s">
        <v>39</v>
      </c>
      <c r="B375" s="17" t="s">
        <v>269</v>
      </c>
      <c r="C375" s="17" t="s">
        <v>32</v>
      </c>
      <c r="D375" s="17" t="s">
        <v>97</v>
      </c>
      <c r="E375" s="17" t="s">
        <v>273</v>
      </c>
      <c r="F375" s="17" t="s">
        <v>40</v>
      </c>
      <c r="G375" s="18">
        <v>802789</v>
      </c>
      <c r="H375" s="18">
        <v>103867</v>
      </c>
      <c r="I375" s="18">
        <f t="shared" si="51"/>
        <v>906656</v>
      </c>
      <c r="J375" s="18">
        <v>802789</v>
      </c>
      <c r="K375" s="18">
        <v>0</v>
      </c>
      <c r="L375" s="18">
        <v>802789</v>
      </c>
      <c r="M375" s="18">
        <v>802789</v>
      </c>
      <c r="N375" s="18">
        <v>0</v>
      </c>
      <c r="O375" s="18">
        <v>802789</v>
      </c>
    </row>
    <row r="376" spans="1:15" ht="15.75" x14ac:dyDescent="0.2">
      <c r="A376" s="25" t="s">
        <v>236</v>
      </c>
      <c r="B376" s="25"/>
      <c r="C376" s="25"/>
      <c r="D376" s="25"/>
      <c r="E376" s="25"/>
      <c r="F376" s="25"/>
      <c r="G376" s="13">
        <f>G9+G231+G322+G352+G362</f>
        <v>207670662.95999998</v>
      </c>
      <c r="H376" s="13">
        <f>H9+H231+H322+H352+H362</f>
        <v>12485366.65</v>
      </c>
      <c r="I376" s="13">
        <f>I9+I231+I322+I352+I362</f>
        <v>220156029.60999998</v>
      </c>
      <c r="J376" s="13">
        <v>146412729.38999999</v>
      </c>
      <c r="K376" s="13">
        <f>K9</f>
        <v>26808</v>
      </c>
      <c r="L376" s="13">
        <f>L9+L231+L322+L362+L352</f>
        <v>146439537.38999999</v>
      </c>
      <c r="M376" s="13">
        <v>146957526.38999999</v>
      </c>
      <c r="N376" s="13">
        <f>N9</f>
        <v>28022</v>
      </c>
      <c r="O376" s="13">
        <f>O9+O231+O322+O352+O362</f>
        <v>146985548.38999999</v>
      </c>
    </row>
  </sheetData>
  <mergeCells count="5">
    <mergeCell ref="A1:N3"/>
    <mergeCell ref="A4:O4"/>
    <mergeCell ref="A6:O6"/>
    <mergeCell ref="A376:F376"/>
    <mergeCell ref="A5:O5"/>
  </mergeCells>
  <pageMargins left="0.39370080000000002" right="0.39370080000000002" top="0.55826770000000003" bottom="0.51259840000000001" header="0.3" footer="0.3"/>
  <pageSetup paperSize="9" scale="68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2022-01-11T09:09:33Z</dcterms:modified>
</cp:coreProperties>
</file>