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H80" i="1" l="1"/>
  <c r="H158" i="1"/>
  <c r="H131" i="1" s="1"/>
  <c r="H151" i="1"/>
  <c r="H144" i="1"/>
  <c r="H295" i="1"/>
  <c r="H290" i="1" s="1"/>
  <c r="H321" i="1"/>
  <c r="H344" i="1"/>
  <c r="H339" i="1" s="1"/>
  <c r="H345" i="1"/>
  <c r="H346" i="1"/>
  <c r="H332" i="1"/>
  <c r="H333" i="1"/>
  <c r="H334" i="1"/>
  <c r="H330" i="1"/>
  <c r="H328" i="1"/>
  <c r="H327" i="1"/>
  <c r="H326" i="1" s="1"/>
  <c r="H314" i="1"/>
  <c r="H318" i="1"/>
  <c r="H319" i="1"/>
  <c r="H311" i="1"/>
  <c r="H312" i="1"/>
  <c r="H309" i="1"/>
  <c r="H306" i="1"/>
  <c r="H307" i="1"/>
  <c r="H302" i="1"/>
  <c r="H303" i="1"/>
  <c r="H291" i="1"/>
  <c r="H292" i="1"/>
  <c r="H293" i="1"/>
  <c r="H285" i="1"/>
  <c r="H282" i="1" s="1"/>
  <c r="H280" i="1"/>
  <c r="I280" i="1" s="1"/>
  <c r="H277" i="1"/>
  <c r="H276" i="1" s="1"/>
  <c r="H273" i="1"/>
  <c r="H274" i="1"/>
  <c r="H271" i="1"/>
  <c r="H268" i="1"/>
  <c r="H263" i="1"/>
  <c r="H264" i="1"/>
  <c r="H258" i="1"/>
  <c r="H254" i="1"/>
  <c r="H252" i="1"/>
  <c r="H251" i="1" s="1"/>
  <c r="H249" i="1"/>
  <c r="I249" i="1" s="1"/>
  <c r="H247" i="1"/>
  <c r="H246" i="1" s="1"/>
  <c r="H241" i="1"/>
  <c r="H238" i="1" s="1"/>
  <c r="H239" i="1"/>
  <c r="H236" i="1"/>
  <c r="H233" i="1" s="1"/>
  <c r="H225" i="1"/>
  <c r="H226" i="1"/>
  <c r="H223" i="1"/>
  <c r="H222" i="1" s="1"/>
  <c r="H220" i="1"/>
  <c r="H219" i="1"/>
  <c r="H216" i="1"/>
  <c r="H215" i="1" s="1"/>
  <c r="H213" i="1"/>
  <c r="H212" i="1" s="1"/>
  <c r="H206" i="1"/>
  <c r="H207" i="1"/>
  <c r="H203" i="1"/>
  <c r="H204" i="1"/>
  <c r="H200" i="1"/>
  <c r="H201" i="1"/>
  <c r="H198" i="1"/>
  <c r="H197" i="1" s="1"/>
  <c r="H194" i="1"/>
  <c r="H195" i="1"/>
  <c r="H188" i="1"/>
  <c r="H187" i="1" s="1"/>
  <c r="H183" i="1" s="1"/>
  <c r="H184" i="1"/>
  <c r="H185" i="1"/>
  <c r="H172" i="1"/>
  <c r="H171" i="1" s="1"/>
  <c r="H167" i="1" s="1"/>
  <c r="H165" i="1"/>
  <c r="H163" i="1" s="1"/>
  <c r="H156" i="1"/>
  <c r="H155" i="1" s="1"/>
  <c r="H153" i="1"/>
  <c r="H152" i="1" s="1"/>
  <c r="H149" i="1"/>
  <c r="H146" i="1"/>
  <c r="H145" i="1" s="1"/>
  <c r="H138" i="1"/>
  <c r="H137" i="1" s="1"/>
  <c r="I137" i="1" s="1"/>
  <c r="H133" i="1"/>
  <c r="H134" i="1"/>
  <c r="H132" i="1" s="1"/>
  <c r="H126" i="1"/>
  <c r="H125" i="1" s="1"/>
  <c r="H122" i="1"/>
  <c r="H120" i="1"/>
  <c r="H118" i="1"/>
  <c r="H111" i="1"/>
  <c r="H109" i="1"/>
  <c r="H101" i="1"/>
  <c r="H99" i="1"/>
  <c r="H98" i="1" s="1"/>
  <c r="H96" i="1"/>
  <c r="H95" i="1" s="1"/>
  <c r="H81" i="1"/>
  <c r="H78" i="1"/>
  <c r="H76" i="1"/>
  <c r="H75" i="1" s="1"/>
  <c r="H73" i="1"/>
  <c r="H71" i="1"/>
  <c r="H69" i="1"/>
  <c r="H63" i="1"/>
  <c r="H62" i="1" s="1"/>
  <c r="H52" i="1"/>
  <c r="H50" i="1"/>
  <c r="H48" i="1"/>
  <c r="H47" i="1" s="1"/>
  <c r="H45" i="1"/>
  <c r="H44" i="1" s="1"/>
  <c r="H39" i="1"/>
  <c r="H37" i="1"/>
  <c r="H36" i="1" s="1"/>
  <c r="H32" i="1"/>
  <c r="H31" i="1" s="1"/>
  <c r="H29" i="1"/>
  <c r="H27" i="1"/>
  <c r="H24" i="1"/>
  <c r="H22" i="1"/>
  <c r="H21" i="1" s="1"/>
  <c r="H19" i="1"/>
  <c r="H17" i="1"/>
  <c r="H16" i="1" s="1"/>
  <c r="H13" i="1"/>
  <c r="H11" i="1"/>
  <c r="H8" i="1" s="1"/>
  <c r="H9" i="1"/>
  <c r="I10" i="1"/>
  <c r="I12" i="1"/>
  <c r="I14" i="1"/>
  <c r="I18" i="1"/>
  <c r="I20" i="1"/>
  <c r="I23" i="1"/>
  <c r="I25" i="1"/>
  <c r="I28" i="1"/>
  <c r="I30" i="1"/>
  <c r="I33" i="1"/>
  <c r="I35" i="1"/>
  <c r="I38" i="1"/>
  <c r="I40" i="1"/>
  <c r="I41" i="1"/>
  <c r="I42" i="1"/>
  <c r="I43" i="1"/>
  <c r="I46" i="1"/>
  <c r="I49" i="1"/>
  <c r="I51" i="1"/>
  <c r="I53" i="1"/>
  <c r="I54" i="1"/>
  <c r="I55" i="1"/>
  <c r="I56" i="1"/>
  <c r="I57" i="1"/>
  <c r="I58" i="1"/>
  <c r="I59" i="1"/>
  <c r="I60" i="1"/>
  <c r="I64" i="1"/>
  <c r="I65" i="1"/>
  <c r="I66" i="1"/>
  <c r="I67" i="1"/>
  <c r="I70" i="1"/>
  <c r="I72" i="1"/>
  <c r="I74" i="1"/>
  <c r="I77" i="1"/>
  <c r="I79" i="1"/>
  <c r="I82" i="1"/>
  <c r="I83" i="1"/>
  <c r="I84" i="1"/>
  <c r="I85" i="1"/>
  <c r="I86" i="1"/>
  <c r="I87" i="1"/>
  <c r="I88" i="1"/>
  <c r="I89" i="1"/>
  <c r="I90" i="1"/>
  <c r="I92" i="1"/>
  <c r="I93" i="1"/>
  <c r="I94" i="1"/>
  <c r="I97" i="1"/>
  <c r="I100" i="1"/>
  <c r="I102" i="1"/>
  <c r="I103" i="1"/>
  <c r="I104" i="1"/>
  <c r="I105" i="1"/>
  <c r="I110" i="1"/>
  <c r="I112" i="1"/>
  <c r="I113" i="1"/>
  <c r="I114" i="1"/>
  <c r="I119" i="1"/>
  <c r="I121" i="1"/>
  <c r="I123" i="1"/>
  <c r="I127" i="1"/>
  <c r="I128" i="1"/>
  <c r="I129" i="1"/>
  <c r="I130" i="1"/>
  <c r="I135" i="1"/>
  <c r="I138" i="1"/>
  <c r="I139" i="1"/>
  <c r="I140" i="1"/>
  <c r="I141" i="1"/>
  <c r="I142" i="1"/>
  <c r="I143" i="1"/>
  <c r="I147" i="1"/>
  <c r="I150" i="1"/>
  <c r="I154" i="1"/>
  <c r="I157" i="1"/>
  <c r="I159" i="1"/>
  <c r="I160" i="1"/>
  <c r="I161" i="1"/>
  <c r="I166" i="1"/>
  <c r="I168" i="1"/>
  <c r="I169" i="1"/>
  <c r="I170" i="1"/>
  <c r="I173" i="1"/>
  <c r="I174" i="1"/>
  <c r="I175" i="1"/>
  <c r="I176" i="1"/>
  <c r="I181" i="1"/>
  <c r="I186" i="1"/>
  <c r="I189" i="1"/>
  <c r="I191" i="1"/>
  <c r="I192" i="1"/>
  <c r="I193" i="1"/>
  <c r="I196" i="1"/>
  <c r="I199" i="1"/>
  <c r="I202" i="1"/>
  <c r="I205" i="1"/>
  <c r="I206" i="1"/>
  <c r="I207" i="1"/>
  <c r="I208" i="1"/>
  <c r="I209" i="1"/>
  <c r="I210" i="1"/>
  <c r="I211" i="1"/>
  <c r="I214" i="1"/>
  <c r="I217" i="1"/>
  <c r="I221" i="1"/>
  <c r="I224" i="1"/>
  <c r="I227" i="1"/>
  <c r="I228" i="1"/>
  <c r="I229" i="1"/>
  <c r="I230" i="1"/>
  <c r="I231" i="1"/>
  <c r="I234" i="1"/>
  <c r="I235" i="1"/>
  <c r="I237" i="1"/>
  <c r="I240" i="1"/>
  <c r="I242" i="1"/>
  <c r="I243" i="1"/>
  <c r="I244" i="1"/>
  <c r="I245" i="1"/>
  <c r="I248" i="1"/>
  <c r="I250" i="1"/>
  <c r="I253" i="1"/>
  <c r="I255" i="1"/>
  <c r="I256" i="1"/>
  <c r="I257" i="1"/>
  <c r="I259" i="1"/>
  <c r="I260" i="1"/>
  <c r="I261" i="1"/>
  <c r="I262" i="1"/>
  <c r="I265" i="1"/>
  <c r="I269" i="1"/>
  <c r="I270" i="1"/>
  <c r="I272" i="1"/>
  <c r="I275" i="1"/>
  <c r="I278" i="1"/>
  <c r="I281" i="1"/>
  <c r="I283" i="1"/>
  <c r="I284" i="1"/>
  <c r="I286" i="1"/>
  <c r="I287" i="1"/>
  <c r="I288" i="1"/>
  <c r="I289" i="1"/>
  <c r="I294" i="1"/>
  <c r="I296" i="1"/>
  <c r="I297" i="1"/>
  <c r="I298" i="1"/>
  <c r="I299" i="1"/>
  <c r="I300" i="1"/>
  <c r="I301" i="1"/>
  <c r="I304" i="1"/>
  <c r="I305" i="1"/>
  <c r="I308" i="1"/>
  <c r="I310" i="1"/>
  <c r="I313" i="1"/>
  <c r="I315" i="1"/>
  <c r="I316" i="1"/>
  <c r="I317" i="1"/>
  <c r="I320" i="1"/>
  <c r="I322" i="1"/>
  <c r="I323" i="1"/>
  <c r="I324" i="1"/>
  <c r="I325" i="1"/>
  <c r="I329" i="1"/>
  <c r="I331" i="1"/>
  <c r="I335" i="1"/>
  <c r="I336" i="1"/>
  <c r="I337" i="1"/>
  <c r="I338" i="1"/>
  <c r="I340" i="1"/>
  <c r="I341" i="1"/>
  <c r="I342" i="1"/>
  <c r="I343" i="1"/>
  <c r="I347" i="1"/>
  <c r="G346" i="1"/>
  <c r="I346" i="1" s="1"/>
  <c r="G334" i="1"/>
  <c r="G332" i="1" s="1"/>
  <c r="I332" i="1" s="1"/>
  <c r="G330" i="1"/>
  <c r="G328" i="1"/>
  <c r="I328" i="1" s="1"/>
  <c r="G327" i="1"/>
  <c r="G321" i="1" s="1"/>
  <c r="I321" i="1" s="1"/>
  <c r="G319" i="1"/>
  <c r="G318" i="1" s="1"/>
  <c r="G312" i="1"/>
  <c r="I312" i="1" s="1"/>
  <c r="G309" i="1"/>
  <c r="G306" i="1" s="1"/>
  <c r="G307" i="1"/>
  <c r="G303" i="1"/>
  <c r="I303" i="1" s="1"/>
  <c r="G293" i="1"/>
  <c r="G285" i="1"/>
  <c r="I285" i="1" s="1"/>
  <c r="G279" i="1"/>
  <c r="G277" i="1"/>
  <c r="G276" i="1"/>
  <c r="G274" i="1"/>
  <c r="G273" i="1"/>
  <c r="I273" i="1" s="1"/>
  <c r="G271" i="1"/>
  <c r="I271" i="1" s="1"/>
  <c r="G268" i="1"/>
  <c r="I268" i="1" s="1"/>
  <c r="G264" i="1"/>
  <c r="I264" i="1" s="1"/>
  <c r="G258" i="1"/>
  <c r="I258" i="1" s="1"/>
  <c r="G254" i="1"/>
  <c r="G252" i="1"/>
  <c r="G247" i="1"/>
  <c r="G246" i="1" s="1"/>
  <c r="G241" i="1"/>
  <c r="I241" i="1" s="1"/>
  <c r="G239" i="1"/>
  <c r="G236" i="1"/>
  <c r="G233" i="1" s="1"/>
  <c r="G226" i="1"/>
  <c r="I226" i="1" s="1"/>
  <c r="G223" i="1"/>
  <c r="I223" i="1" s="1"/>
  <c r="G220" i="1"/>
  <c r="I220" i="1" s="1"/>
  <c r="G216" i="1"/>
  <c r="G215" i="1"/>
  <c r="G213" i="1"/>
  <c r="G212" i="1" s="1"/>
  <c r="G204" i="1"/>
  <c r="I204" i="1" s="1"/>
  <c r="G203" i="1"/>
  <c r="I203" i="1" s="1"/>
  <c r="G201" i="1"/>
  <c r="G200" i="1" s="1"/>
  <c r="I200" i="1" s="1"/>
  <c r="G198" i="1"/>
  <c r="I198" i="1" s="1"/>
  <c r="G195" i="1"/>
  <c r="G194" i="1" s="1"/>
  <c r="I194" i="1" s="1"/>
  <c r="G188" i="1"/>
  <c r="I188" i="1" s="1"/>
  <c r="G187" i="1"/>
  <c r="G185" i="1"/>
  <c r="G184" i="1" s="1"/>
  <c r="I184" i="1" s="1"/>
  <c r="G180" i="1"/>
  <c r="I180" i="1" s="1"/>
  <c r="G172" i="1"/>
  <c r="I172" i="1" s="1"/>
  <c r="G165" i="1"/>
  <c r="G163" i="1" s="1"/>
  <c r="G158" i="1"/>
  <c r="G156" i="1"/>
  <c r="I156" i="1" s="1"/>
  <c r="G153" i="1"/>
  <c r="I153" i="1" s="1"/>
  <c r="G152" i="1"/>
  <c r="G149" i="1"/>
  <c r="G148" i="1" s="1"/>
  <c r="G146" i="1"/>
  <c r="G145" i="1" s="1"/>
  <c r="G134" i="1"/>
  <c r="G132" i="1" s="1"/>
  <c r="G133" i="1"/>
  <c r="I133" i="1" s="1"/>
  <c r="G126" i="1"/>
  <c r="I126" i="1" s="1"/>
  <c r="G125" i="1"/>
  <c r="G124" i="1" s="1"/>
  <c r="G122" i="1"/>
  <c r="G120" i="1"/>
  <c r="G118" i="1"/>
  <c r="G111" i="1"/>
  <c r="G109" i="1"/>
  <c r="I109" i="1" s="1"/>
  <c r="G101" i="1"/>
  <c r="G98" i="1" s="1"/>
  <c r="G99" i="1"/>
  <c r="G96" i="1"/>
  <c r="G95" i="1" s="1"/>
  <c r="G81" i="1"/>
  <c r="I81" i="1" s="1"/>
  <c r="G78" i="1"/>
  <c r="I78" i="1" s="1"/>
  <c r="G76" i="1"/>
  <c r="G73" i="1"/>
  <c r="G71" i="1"/>
  <c r="I71" i="1" s="1"/>
  <c r="G69" i="1"/>
  <c r="G63" i="1"/>
  <c r="G62" i="1" s="1"/>
  <c r="G52" i="1"/>
  <c r="G50" i="1"/>
  <c r="I50" i="1" s="1"/>
  <c r="G48" i="1"/>
  <c r="G45" i="1"/>
  <c r="I45" i="1" s="1"/>
  <c r="G39" i="1"/>
  <c r="I39" i="1" s="1"/>
  <c r="G37" i="1"/>
  <c r="I37" i="1" s="1"/>
  <c r="G36" i="1"/>
  <c r="G34" i="1"/>
  <c r="G32" i="1"/>
  <c r="I32" i="1" s="1"/>
  <c r="G29" i="1"/>
  <c r="G27" i="1"/>
  <c r="G26" i="1" s="1"/>
  <c r="G24" i="1"/>
  <c r="G22" i="1"/>
  <c r="I22" i="1" s="1"/>
  <c r="G19" i="1"/>
  <c r="I19" i="1" s="1"/>
  <c r="G17" i="1"/>
  <c r="G13" i="1"/>
  <c r="G11" i="1"/>
  <c r="I11" i="1" s="1"/>
  <c r="G9" i="1"/>
  <c r="G8" i="1" s="1"/>
  <c r="G7" i="1" s="1"/>
  <c r="I330" i="1" l="1"/>
  <c r="I306" i="1"/>
  <c r="I307" i="1"/>
  <c r="I293" i="1"/>
  <c r="H218" i="1"/>
  <c r="H232" i="1"/>
  <c r="I215" i="1"/>
  <c r="H190" i="1"/>
  <c r="G16" i="1"/>
  <c r="G31" i="1"/>
  <c r="I31" i="1" s="1"/>
  <c r="G75" i="1"/>
  <c r="G179" i="1"/>
  <c r="G177" i="1" s="1"/>
  <c r="I177" i="1" s="1"/>
  <c r="G333" i="1"/>
  <c r="I333" i="1" s="1"/>
  <c r="I13" i="1"/>
  <c r="H136" i="1"/>
  <c r="I136" i="1" s="1"/>
  <c r="H164" i="1"/>
  <c r="H162" i="1" s="1"/>
  <c r="H279" i="1"/>
  <c r="I279" i="1" s="1"/>
  <c r="I163" i="1"/>
  <c r="I233" i="1"/>
  <c r="I276" i="1"/>
  <c r="I132" i="1"/>
  <c r="G21" i="1"/>
  <c r="I21" i="1" s="1"/>
  <c r="G171" i="1"/>
  <c r="I171" i="1" s="1"/>
  <c r="I212" i="1"/>
  <c r="G222" i="1"/>
  <c r="G238" i="1"/>
  <c r="G251" i="1"/>
  <c r="G302" i="1"/>
  <c r="G295" i="1" s="1"/>
  <c r="I295" i="1" s="1"/>
  <c r="G311" i="1"/>
  <c r="I311" i="1" s="1"/>
  <c r="H117" i="1"/>
  <c r="I277" i="1"/>
  <c r="H267" i="1"/>
  <c r="H266" i="1" s="1"/>
  <c r="I274" i="1"/>
  <c r="I252" i="1"/>
  <c r="I251" i="1"/>
  <c r="H182" i="1"/>
  <c r="I246" i="1"/>
  <c r="I238" i="1"/>
  <c r="I222" i="1"/>
  <c r="I216" i="1"/>
  <c r="I187" i="1"/>
  <c r="G314" i="1"/>
  <c r="I314" i="1" s="1"/>
  <c r="I318" i="1"/>
  <c r="H91" i="1"/>
  <c r="I95" i="1"/>
  <c r="I125" i="1"/>
  <c r="H124" i="1"/>
  <c r="I124" i="1" s="1"/>
  <c r="I16" i="1"/>
  <c r="I62" i="1"/>
  <c r="I75" i="1"/>
  <c r="I98" i="1"/>
  <c r="I145" i="1"/>
  <c r="G44" i="1"/>
  <c r="I44" i="1" s="1"/>
  <c r="G68" i="1"/>
  <c r="G80" i="1"/>
  <c r="I80" i="1" s="1"/>
  <c r="G117" i="1"/>
  <c r="G116" i="1" s="1"/>
  <c r="G155" i="1"/>
  <c r="I155" i="1" s="1"/>
  <c r="G167" i="1"/>
  <c r="I167" i="1" s="1"/>
  <c r="G178" i="1"/>
  <c r="I178" i="1" s="1"/>
  <c r="G197" i="1"/>
  <c r="I197" i="1" s="1"/>
  <c r="G219" i="1"/>
  <c r="G225" i="1"/>
  <c r="I225" i="1" s="1"/>
  <c r="G282" i="1"/>
  <c r="I282" i="1" s="1"/>
  <c r="I247" i="1"/>
  <c r="I239" i="1"/>
  <c r="I195" i="1"/>
  <c r="I179" i="1"/>
  <c r="I134" i="1"/>
  <c r="I96" i="1"/>
  <c r="I76" i="1"/>
  <c r="I9" i="1"/>
  <c r="I73" i="1"/>
  <c r="H108" i="1"/>
  <c r="I149" i="1"/>
  <c r="G61" i="1"/>
  <c r="G183" i="1"/>
  <c r="I183" i="1" s="1"/>
  <c r="I327" i="1"/>
  <c r="I319" i="1"/>
  <c r="I254" i="1"/>
  <c r="I146" i="1"/>
  <c r="I101" i="1"/>
  <c r="I34" i="1"/>
  <c r="I27" i="1"/>
  <c r="I52" i="1"/>
  <c r="I69" i="1"/>
  <c r="H148" i="1"/>
  <c r="I148" i="1" s="1"/>
  <c r="G91" i="1"/>
  <c r="G151" i="1"/>
  <c r="I151" i="1" s="1"/>
  <c r="G291" i="1"/>
  <c r="I291" i="1" s="1"/>
  <c r="G345" i="1"/>
  <c r="I334" i="1"/>
  <c r="I302" i="1"/>
  <c r="I213" i="1"/>
  <c r="I201" i="1"/>
  <c r="I185" i="1"/>
  <c r="I165" i="1"/>
  <c r="I152" i="1"/>
  <c r="I29" i="1"/>
  <c r="I36" i="1"/>
  <c r="I48" i="1"/>
  <c r="H68" i="1"/>
  <c r="I68" i="1" s="1"/>
  <c r="G47" i="1"/>
  <c r="G15" i="1" s="1"/>
  <c r="G108" i="1"/>
  <c r="I108" i="1" s="1"/>
  <c r="G144" i="1"/>
  <c r="G131" i="1" s="1"/>
  <c r="G263" i="1"/>
  <c r="I263" i="1" s="1"/>
  <c r="G267" i="1"/>
  <c r="G292" i="1"/>
  <c r="I292" i="1" s="1"/>
  <c r="I309" i="1"/>
  <c r="I236" i="1"/>
  <c r="I118" i="1"/>
  <c r="I17" i="1"/>
  <c r="I24" i="1"/>
  <c r="H26" i="1"/>
  <c r="I26" i="1" s="1"/>
  <c r="I47" i="1"/>
  <c r="I63" i="1"/>
  <c r="I99" i="1"/>
  <c r="I122" i="1"/>
  <c r="I158" i="1"/>
  <c r="I117" i="1"/>
  <c r="H116" i="1"/>
  <c r="I120" i="1"/>
  <c r="H106" i="1"/>
  <c r="H107" i="1"/>
  <c r="I111" i="1"/>
  <c r="I8" i="1"/>
  <c r="H7" i="1"/>
  <c r="G232" i="1"/>
  <c r="G290" i="1"/>
  <c r="I290" i="1" s="1"/>
  <c r="G107" i="1"/>
  <c r="G106" i="1"/>
  <c r="G190" i="1"/>
  <c r="G115" i="1"/>
  <c r="G164" i="1"/>
  <c r="G326" i="1"/>
  <c r="I326" i="1" s="1"/>
  <c r="F330" i="1"/>
  <c r="F327" i="1" s="1"/>
  <c r="F326" i="1" s="1"/>
  <c r="F328" i="1"/>
  <c r="F312" i="1"/>
  <c r="F311" i="1" s="1"/>
  <c r="F303" i="1"/>
  <c r="F302" i="1" s="1"/>
  <c r="F293" i="1"/>
  <c r="F291" i="1" s="1"/>
  <c r="F279" i="1"/>
  <c r="F285" i="1"/>
  <c r="F282" i="1" s="1"/>
  <c r="F271" i="1"/>
  <c r="F268" i="1" s="1"/>
  <c r="F264" i="1"/>
  <c r="F263" i="1" s="1"/>
  <c r="F258" i="1"/>
  <c r="F254" i="1"/>
  <c r="F247" i="1"/>
  <c r="F246" i="1" s="1"/>
  <c r="F241" i="1"/>
  <c r="F239" i="1"/>
  <c r="F236" i="1"/>
  <c r="F233" i="1" s="1"/>
  <c r="F226" i="1"/>
  <c r="F225" i="1" s="1"/>
  <c r="F223" i="1"/>
  <c r="F222" i="1" s="1"/>
  <c r="F220" i="1"/>
  <c r="F219" i="1" s="1"/>
  <c r="F195" i="1"/>
  <c r="F194" i="1" s="1"/>
  <c r="F185" i="1"/>
  <c r="F184" i="1" s="1"/>
  <c r="F165" i="1"/>
  <c r="F164" i="1" s="1"/>
  <c r="F158" i="1"/>
  <c r="F134" i="1"/>
  <c r="F133" i="1" s="1"/>
  <c r="F122" i="1"/>
  <c r="F120" i="1"/>
  <c r="F111" i="1"/>
  <c r="F109" i="1"/>
  <c r="F108" i="1" s="1"/>
  <c r="F106" i="1" s="1"/>
  <c r="F101" i="1"/>
  <c r="F96" i="1"/>
  <c r="F95" i="1" s="1"/>
  <c r="F78" i="1"/>
  <c r="F76" i="1"/>
  <c r="F73" i="1"/>
  <c r="F71" i="1"/>
  <c r="F52" i="1"/>
  <c r="F50" i="1"/>
  <c r="F39" i="1"/>
  <c r="F37" i="1"/>
  <c r="F34" i="1"/>
  <c r="F32" i="1"/>
  <c r="F31" i="1" s="1"/>
  <c r="F29" i="1"/>
  <c r="F27" i="1"/>
  <c r="F24" i="1"/>
  <c r="F22" i="1"/>
  <c r="F19" i="1"/>
  <c r="F17" i="1"/>
  <c r="F13" i="1"/>
  <c r="F11" i="1"/>
  <c r="F218" i="1" l="1"/>
  <c r="F36" i="1"/>
  <c r="F132" i="1"/>
  <c r="G6" i="1"/>
  <c r="I232" i="1"/>
  <c r="I190" i="1"/>
  <c r="H15" i="1"/>
  <c r="I15" i="1" s="1"/>
  <c r="G218" i="1"/>
  <c r="I218" i="1" s="1"/>
  <c r="I219" i="1"/>
  <c r="F26" i="1"/>
  <c r="G266" i="1"/>
  <c r="I266" i="1" s="1"/>
  <c r="I267" i="1"/>
  <c r="G344" i="1"/>
  <c r="I345" i="1"/>
  <c r="I91" i="1"/>
  <c r="G162" i="1"/>
  <c r="I162" i="1" s="1"/>
  <c r="I164" i="1"/>
  <c r="I107" i="1"/>
  <c r="H61" i="1"/>
  <c r="I61" i="1" s="1"/>
  <c r="F163" i="1"/>
  <c r="F238" i="1"/>
  <c r="I106" i="1"/>
  <c r="H115" i="1"/>
  <c r="I115" i="1" s="1"/>
  <c r="I116" i="1"/>
  <c r="I7" i="1"/>
  <c r="F21" i="1"/>
  <c r="F292" i="1"/>
  <c r="F16" i="1"/>
  <c r="F75" i="1"/>
  <c r="F107" i="1"/>
  <c r="F319" i="1"/>
  <c r="F318" i="1" s="1"/>
  <c r="F314" i="1" s="1"/>
  <c r="F273" i="1"/>
  <c r="F274" i="1"/>
  <c r="F252" i="1"/>
  <c r="F251" i="1" s="1"/>
  <c r="F232" i="1" s="1"/>
  <c r="F198" i="1"/>
  <c r="F197" i="1" s="1"/>
  <c r="F118" i="1"/>
  <c r="F81" i="1"/>
  <c r="F80" i="1" s="1"/>
  <c r="F69" i="1"/>
  <c r="F68" i="1" s="1"/>
  <c r="F48" i="1"/>
  <c r="F47" i="1" s="1"/>
  <c r="F45" i="1"/>
  <c r="F44" i="1" s="1"/>
  <c r="F9" i="1"/>
  <c r="F8" i="1" s="1"/>
  <c r="F7" i="1" s="1"/>
  <c r="I144" i="1" l="1"/>
  <c r="I131" i="1"/>
  <c r="H6" i="1"/>
  <c r="G339" i="1"/>
  <c r="I339" i="1" s="1"/>
  <c r="I344" i="1"/>
  <c r="G182" i="1"/>
  <c r="F117" i="1"/>
  <c r="F116" i="1" s="1"/>
  <c r="F15" i="1"/>
  <c r="F201" i="1"/>
  <c r="F200" i="1" s="1"/>
  <c r="F63" i="1"/>
  <c r="F62" i="1" s="1"/>
  <c r="F61" i="1" s="1"/>
  <c r="I6" i="1" l="1"/>
  <c r="H348" i="1"/>
  <c r="I182" i="1"/>
  <c r="G348" i="1"/>
  <c r="F346" i="1"/>
  <c r="F345" i="1" s="1"/>
  <c r="F344" i="1" s="1"/>
  <c r="F339" i="1" s="1"/>
  <c r="F334" i="1"/>
  <c r="F333" i="1" s="1"/>
  <c r="F307" i="1"/>
  <c r="F277" i="1"/>
  <c r="F276" i="1" s="1"/>
  <c r="F216" i="1"/>
  <c r="F215" i="1" s="1"/>
  <c r="F213" i="1"/>
  <c r="F212" i="1" s="1"/>
  <c r="F203" i="1"/>
  <c r="F204" i="1"/>
  <c r="F188" i="1"/>
  <c r="F187" i="1" s="1"/>
  <c r="F183" i="1" s="1"/>
  <c r="F180" i="1"/>
  <c r="F179" i="1" s="1"/>
  <c r="F172" i="1"/>
  <c r="F171" i="1" s="1"/>
  <c r="F156" i="1"/>
  <c r="F155" i="1" s="1"/>
  <c r="F153" i="1"/>
  <c r="F152" i="1" s="1"/>
  <c r="F126" i="1"/>
  <c r="F125" i="1" s="1"/>
  <c r="F124" i="1" s="1"/>
  <c r="F115" i="1" s="1"/>
  <c r="F99" i="1"/>
  <c r="I348" i="1" l="1"/>
  <c r="F190" i="1"/>
  <c r="F182" i="1"/>
  <c r="F267" i="1"/>
  <c r="F266" i="1" s="1"/>
  <c r="F98" i="1"/>
  <c r="F91" i="1" s="1"/>
  <c r="F6" i="1" s="1"/>
  <c r="F167" i="1"/>
  <c r="F162" i="1" s="1"/>
  <c r="F177" i="1"/>
  <c r="F178" i="1"/>
  <c r="F332" i="1"/>
  <c r="F321" i="1" s="1"/>
  <c r="F151" i="1"/>
  <c r="F309" i="1"/>
  <c r="F306" i="1" s="1"/>
  <c r="F295" i="1" s="1"/>
  <c r="F290" i="1" s="1"/>
  <c r="F149" i="1" l="1"/>
  <c r="F148" i="1" s="1"/>
  <c r="F146" i="1"/>
  <c r="F145" i="1" s="1"/>
  <c r="F144" i="1" s="1"/>
  <c r="F131" i="1" l="1"/>
  <c r="F348" i="1" s="1"/>
</calcChain>
</file>

<file path=xl/sharedStrings.xml><?xml version="1.0" encoding="utf-8"?>
<sst xmlns="http://schemas.openxmlformats.org/spreadsheetml/2006/main" count="1713" uniqueCount="274">
  <si>
    <t/>
  </si>
  <si>
    <t>рублей</t>
  </si>
  <si>
    <t>Наименование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</si>
  <si>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</si>
  <si>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</si>
  <si>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</si>
  <si>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</si>
  <si>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</si>
  <si>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</si>
  <si>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</si>
  <si>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</si>
  <si>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</si>
  <si>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</si>
  <si>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</si>
  <si>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</si>
  <si>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</si>
  <si>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</si>
  <si>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</si>
  <si>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</si>
  <si>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</si>
  <si>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</si>
  <si>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</si>
  <si>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</si>
  <si>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</si>
  <si>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</si>
  <si>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</si>
  <si>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</si>
  <si>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</si>
  <si>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</si>
  <si>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</si>
  <si>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</si>
  <si>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</si>
  <si>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</si>
  <si>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</si>
  <si>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</si>
  <si>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01 4 00 12021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</si>
  <si>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</si>
  <si>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01 4 00 12022</t>
  </si>
  <si>
    <t>Межбюджетные трансферты</t>
  </si>
  <si>
    <t>500</t>
  </si>
  <si>
    <t>Субвенции</t>
  </si>
  <si>
    <t>530</t>
  </si>
  <si>
    <t>Организация и осуществление деятельности по опеке и попечительству (содержание органов по опеке и попечительству)</t>
  </si>
  <si>
    <t>01 4 00 16721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</si>
  <si>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</si>
  <si>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01 4 00 17390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</si>
  <si>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</si>
  <si>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01 4 00 17900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</si>
  <si>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</si>
  <si>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01 4 00 80020</t>
  </si>
  <si>
    <t>01 4 00 80040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</si>
  <si>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</si>
  <si>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01 4 00 84400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</si>
  <si>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</si>
  <si>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</si>
  <si>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</si>
  <si>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01 4 00 51200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</si>
  <si>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</si>
  <si>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</si>
  <si>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</si>
  <si>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01 4 00 84200</t>
  </si>
  <si>
    <t>Руководство и управление в сфере установленных функций муниципальными органами, казенными учреждениями</t>
  </si>
  <si>
    <t>06 4 00 80040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</si>
  <si>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</si>
  <si>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</si>
  <si>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</si>
  <si>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</si>
  <si>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</si>
  <si>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</si>
  <si>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</si>
  <si>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</si>
  <si>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</si>
  <si>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</si>
  <si>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Информационное обеспечение деятельности органов местного самоуправления</t>
  </si>
  <si>
    <t>01 4 00 80070</t>
  </si>
  <si>
    <t>Многофункциональные центры предоставления государственных и муниципальных услуг</t>
  </si>
  <si>
    <t>01 4 00 80710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</si>
  <si>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</si>
  <si>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</si>
  <si>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</si>
  <si>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</si>
  <si>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Эксплуатация и содержание имущества, находящегося в муниципальной собственности, арендованного недвижимого имущества</t>
  </si>
  <si>
    <t>01 4 00 80930</t>
  </si>
  <si>
    <t>Условно утвержденные расходы</t>
  </si>
  <si>
    <t>70 0 00 80080</t>
  </si>
  <si>
    <t>Национальная оборона</t>
  </si>
  <si>
    <t>02</t>
  </si>
  <si>
    <t>Мобилизационная и вневойсковая подготовка</t>
  </si>
  <si>
    <t>Осуществление первичного воинского учета на территориях, где отсутсвуют военные комиссариаты</t>
  </si>
  <si>
    <t>01 4 00 51180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</si>
  <si>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</si>
  <si>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</si>
  <si>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</si>
  <si>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Единые дежурно-диспетчерские службы</t>
  </si>
  <si>
    <t>01 4 00 80700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</si>
  <si>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</si>
  <si>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</si>
  <si>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</si>
  <si>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14</t>
  </si>
  <si>
    <t>Совершенствование системы профилактики правонарушений и усиление борьбы с преступностью</t>
  </si>
  <si>
    <t>01 4 00 81130</t>
  </si>
  <si>
    <t>Повышение безопасности дорожного движения</t>
  </si>
  <si>
    <t>01 4 00 81660</t>
  </si>
  <si>
    <t>Национальная экономика</t>
  </si>
  <si>
    <t>Общеэкономические вопросы</t>
  </si>
  <si>
    <t>Оргаизация временного трудоустройства несовершеннолетних граждан в возрасте от 14 до 18 лет</t>
  </si>
  <si>
    <t>05 4 00 82370</t>
  </si>
  <si>
    <t>Сельское хозяйство и рыболовство</t>
  </si>
  <si>
    <t>01 4 00 12510</t>
  </si>
  <si>
    <t>Водное хозяйство</t>
  </si>
  <si>
    <t>Водохозяйственные и водоохранные мероприятия</t>
  </si>
  <si>
    <t>01 4 00 83290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</si>
  <si>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</si>
  <si>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</si>
  <si>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</si>
  <si>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01 4 00 81630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</si>
  <si>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</si>
  <si>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</si>
  <si>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Уплата налогов, сборов и иных обязательных платежей</t>
  </si>
  <si>
    <t>01 4 00 83360</t>
  </si>
  <si>
    <t>Дорожное хозяйство (дорожные фонды)</t>
  </si>
  <si>
    <t>09</t>
  </si>
  <si>
    <t>Обеспечение сохранности автомобильных дорог местного значения и условий безопасного движения по ним</t>
  </si>
  <si>
    <t>01 4 00 81610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</si>
  <si>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</si>
  <si>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</si>
  <si>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</si>
  <si>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</si>
  <si>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</si>
  <si>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01 4 00 81830</t>
  </si>
  <si>
    <t>Коммунальное хозяйство</t>
  </si>
  <si>
    <t>Подготовка объектов ЖКХ к зиме</t>
  </si>
  <si>
    <t>01 4 00 S3450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</si>
  <si>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</si>
  <si>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</si>
  <si>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</si>
  <si>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01 4 00 83280</t>
  </si>
  <si>
    <t>Образование</t>
  </si>
  <si>
    <t>07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</si>
  <si>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</si>
  <si>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</si>
  <si>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05 4 00 14722</t>
  </si>
  <si>
    <t>Дошкольные образовательные организации</t>
  </si>
  <si>
    <t>05 4 00 80300</t>
  </si>
  <si>
    <t>Общее образование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</si>
  <si>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</si>
  <si>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05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</si>
  <si>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</si>
  <si>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05 4 00 14721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</si>
  <si>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</si>
  <si>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</si>
  <si>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05 4 00 80310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</si>
  <si>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</si>
  <si>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05 4 00 L3040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</si>
  <si>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</si>
  <si>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Дополнительное образование детей</t>
  </si>
  <si>
    <t>Организация дополнительного образования</t>
  </si>
  <si>
    <t>01 4 00 80320</t>
  </si>
  <si>
    <t>05 4 00 80320</t>
  </si>
  <si>
    <t>Обеспечение функционированния модели персонифицированного финансирования дополнительного образования</t>
  </si>
  <si>
    <t>05 4 00 82610</t>
  </si>
  <si>
    <t>Молодежная политика</t>
  </si>
  <si>
    <t>Мероприятия по работе с семьей, детьми и молодежью</t>
  </si>
  <si>
    <t>01 4 00 82360</t>
  </si>
  <si>
    <t>Другие вопросы в области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</si>
  <si>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</si>
  <si>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01 4 00 14723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</si>
  <si>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</si>
  <si>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</si>
  <si>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</si>
  <si>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</si>
  <si>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</si>
  <si>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05 4 00 14723</t>
  </si>
  <si>
    <t>05 4 00 80040</t>
  </si>
  <si>
    <t>Учреждения, обеспечивающие деятельность органов местного самоуправления и муниципальных учреждений</t>
  </si>
  <si>
    <t>05 4 00 80720</t>
  </si>
  <si>
    <t>Противодействие злоупотреблению наркотиками и их незаконному обороту</t>
  </si>
  <si>
    <t>05 4 00 81150</t>
  </si>
  <si>
    <t>Мероприятия по проведению оздоровительной компании детей</t>
  </si>
  <si>
    <t>05 4 00 S4790</t>
  </si>
  <si>
    <t>Культура, кинематография</t>
  </si>
  <si>
    <t>Культура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</si>
  <si>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</si>
  <si>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</si>
  <si>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Библиотеки</t>
  </si>
  <si>
    <t>01 1 00 80450</t>
  </si>
  <si>
    <t>Дворцы и дома культуры, клубы, выставочные залы</t>
  </si>
  <si>
    <t>01 1 00 80480</t>
  </si>
  <si>
    <t>Организация и проведение праздничных мероприятий</t>
  </si>
  <si>
    <t>01 1 00 82530</t>
  </si>
  <si>
    <t>Поддержка отрасли культуры</t>
  </si>
  <si>
    <t>01 1 00 L5190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</si>
  <si>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</si>
  <si>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</si>
  <si>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</si>
  <si>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01 4 00 82450</t>
  </si>
  <si>
    <t>Публичные нормативные социальные выплаты гражданам</t>
  </si>
  <si>
    <t>310</t>
  </si>
  <si>
    <t>Охрана семьи и детства</t>
  </si>
  <si>
    <t>01 3 00 L4970</t>
  </si>
  <si>
    <t>Обеспечение сохранности жилых помещений, закрепленных за детьми-сиротами и детьми. оставшимися без попечения родителей</t>
  </si>
  <si>
    <t>01 4 00 16710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</si>
  <si>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</si>
  <si>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01 4 00 16723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</si>
  <si>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</si>
  <si>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</si>
  <si>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</si>
  <si>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</si>
  <si>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</si>
  <si>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05 4 00 14780</t>
  </si>
  <si>
    <t>Другие вопросы в области социальной политики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</si>
  <si>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</si>
  <si>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01 4 00 16722</t>
  </si>
  <si>
    <t>Физическая культура и спорт</t>
  </si>
  <si>
    <t>Массовый спорт</t>
  </si>
  <si>
    <t>Мероприятия по развитию физической культуры и спорта</t>
  </si>
  <si>
    <t>01 4 00 82300</t>
  </si>
  <si>
    <t>Спорт высших достижений</t>
  </si>
  <si>
    <t>Центры спортивной подготовки (сборные команды)</t>
  </si>
  <si>
    <t>01 4 00 80610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</si>
  <si>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</si>
  <si>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</si>
  <si>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</si>
  <si>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06 4 00 15840</t>
  </si>
  <si>
    <t>Дотации</t>
  </si>
  <si>
    <t>510</t>
  </si>
  <si>
    <t>Поддержка мер по обеспечению сбалансированности бюджетов поселений</t>
  </si>
  <si>
    <t>06 4 00 83020</t>
  </si>
  <si>
    <t>ИТОГО: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</si>
  <si>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</si>
  <si>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Реализация мероприятий по обеспечению жильем молодых семей</t>
  </si>
  <si>
    <t>Прочие межбюджетные трансферты общего характера</t>
  </si>
  <si>
    <t>Иные межбюджетные трансферты</t>
  </si>
  <si>
    <t>540</t>
  </si>
  <si>
    <t>01 4 00 S0820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</si>
  <si>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</si>
  <si>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01 4 00 S6170</t>
  </si>
  <si>
    <t>Мероприятия в сфере коммунального хозяйства</t>
  </si>
  <si>
    <t>01 4 00 81740</t>
  </si>
  <si>
    <t>05 4 00 L3030</t>
  </si>
  <si>
    <t>05 1 E4 14900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</si>
  <si>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</si>
  <si>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 1 Е2 50980</t>
  </si>
  <si>
    <t>Достижение показателей деятельности органов исполнительной власти субъектов Российской Федерации</t>
  </si>
  <si>
    <t>01 400 55490</t>
  </si>
  <si>
    <t xml:space="preserve">Расходы на выплаты персоналу государственных (муниципальных) органов </t>
  </si>
  <si>
    <t>06 400 55490</t>
  </si>
  <si>
    <t>Обеспечение проведения выборов и референдумов</t>
  </si>
  <si>
    <t>Организация и проведенние выборов и референдумов</t>
  </si>
  <si>
    <t>70 0 00 80060</t>
  </si>
  <si>
    <t>Специальные расходы</t>
  </si>
  <si>
    <t>05 400 55490</t>
  </si>
  <si>
    <t>Физическая культура</t>
  </si>
  <si>
    <t>Развитие материально-технической базы муниципальных образовательных организаций в сфере физической культуры и спорта</t>
  </si>
  <si>
    <t>01 4 00 S7670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</si>
  <si>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</si>
  <si>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01 4 00 S7690</t>
  </si>
  <si>
    <t>Ежемесячное денежное вознаграждение советникам директоров по воспитанию и взамодействию с детскими общественными объединениями государственных общеобразовательных организай, профессиональных образовательных организаций субъектов Российской Федерации</t>
  </si>
  <si>
    <t>05 4 00 L0500</t>
  </si>
  <si>
    <t>Мероприяти по социальной поддержки отдельных категорий граждан</t>
  </si>
  <si>
    <t>01 0 00 82550</t>
  </si>
  <si>
    <t>Оценка имущества, признание прав и регулирование отношений муниципальной собственности</t>
  </si>
  <si>
    <t>01 4 00 80900</t>
  </si>
  <si>
    <t>01 4 0080900</t>
  </si>
  <si>
    <t>01 4 00 81800</t>
  </si>
  <si>
    <t>Сохранение культурного наследия</t>
  </si>
  <si>
    <t>01 1 00 82410</t>
  </si>
  <si>
    <t>Предоставление бесплатного питания обучающимся в муниципальных общеобразовательных организациях из многодетных семей</t>
  </si>
  <si>
    <t>05 4 00 S4840</t>
  </si>
  <si>
    <t>Отчет об исполнении расходов, предусмотренных приложением 4 
к Решению Рогнединского районного Совета народных депутатов "О бюджете Рогнединского муниципального района Брянской области
на 2024 год и на плановый период 2025 и 2026 годов"                                                                                                                                                                            "Распределение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на 2024 год"</t>
  </si>
  <si>
    <t>Бюджетные асигнования, утвержденные решением о бюджете</t>
  </si>
  <si>
    <t>Бюджетные асигнования, утвержденные сводной бюджетной росписью с учетом изменений</t>
  </si>
  <si>
    <t>Исполнение за 2024 год</t>
  </si>
  <si>
    <t>Процент исполнения к уточненной бюджетной росписи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</si>
</sst>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5" fillId="0" borderId="0">
      <alignment vertical="top" wrapText="1"/>
    </xf>
  </cellStyleXfs>
  <cellXfs count="29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 applyProtection="1">
      <alignment horizontal="right" vertical="center" shrinkToFit="1"/>
      <protection locked="0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top" wrapText="1"/>
    </xf>
    <xf numFmtId="4" fontId="4" fillId="3" borderId="2" xfId="0" applyNumberFormat="1" applyFont="1" applyFill="1" applyBorder="1" applyAlignment="1" applyProtection="1">
      <alignment horizontal="right" vertical="center" shrinkToFit="1"/>
      <protection locked="0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right" vertical="top" wrapText="1"/>
    </xf>
    <xf numFmtId="0" fontId="0" fillId="0" borderId="2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8"/>
  <sheetViews>
    <sheetView tabSelected="1" view="pageBreakPreview" zoomScale="76" zoomScaleNormal="75" zoomScaleSheetLayoutView="76" workbookViewId="0">
      <selection activeCell="G80" sqref="G80:H80"/>
    </sheetView>
  </sheetViews>
  <sheetFormatPr defaultRowHeight="12.75" x14ac:dyDescent="0.2"/>
  <cols>
    <col min="1" max="1" width="45.83203125" customWidth="1"/>
    <col min="2" max="2" width="6.33203125" customWidth="1"/>
    <col min="3" max="3" width="6.5" customWidth="1"/>
    <col min="4" max="4" width="20.1640625" customWidth="1"/>
    <col min="5" max="5" width="9" customWidth="1"/>
    <col min="6" max="6" width="25" customWidth="1"/>
    <col min="7" max="7" width="25.5" customWidth="1"/>
    <col min="8" max="8" width="26.33203125" customWidth="1"/>
    <col min="9" max="9" width="24" customWidth="1"/>
  </cols>
  <sheetData>
    <row r="1" spans="1:9" ht="95.25" customHeight="1" x14ac:dyDescent="0.2">
      <c r="A1" s="28" t="s">
        <v>269</v>
      </c>
      <c r="B1" s="28"/>
      <c r="C1" s="28"/>
      <c r="D1" s="28"/>
      <c r="E1" s="28"/>
      <c r="F1" s="28"/>
      <c r="G1" s="28"/>
      <c r="H1" s="28"/>
      <c r="I1" s="28"/>
    </row>
    <row r="2" spans="1:9" ht="29.25" customHeight="1" x14ac:dyDescent="0.2">
      <c r="A2" s="28"/>
      <c r="B2" s="28"/>
      <c r="C2" s="28"/>
      <c r="D2" s="28"/>
      <c r="E2" s="28"/>
      <c r="F2" s="28"/>
      <c r="G2" s="28"/>
      <c r="H2" s="28"/>
      <c r="I2" s="28"/>
    </row>
    <row r="3" spans="1:9" ht="26.25" customHeight="1" x14ac:dyDescent="0.2">
      <c r="A3" s="26"/>
      <c r="B3" s="26"/>
      <c r="C3" s="26"/>
      <c r="D3" s="26"/>
      <c r="E3" s="26"/>
      <c r="F3" s="26"/>
      <c r="G3" s="26"/>
      <c r="H3" s="26"/>
      <c r="I3" s="23" t="s">
        <v>1</v>
      </c>
    </row>
    <row r="4" spans="1:9" ht="106.5" customHeight="1" x14ac:dyDescent="0.2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270</v>
      </c>
      <c r="G4" s="1" t="s">
        <v>271</v>
      </c>
      <c r="H4" s="21" t="s">
        <v>272</v>
      </c>
      <c r="I4" s="24" t="s">
        <v>273</v>
      </c>
    </row>
    <row r="5" spans="1:9" ht="14.45" customHeight="1" x14ac:dyDescent="0.2">
      <c r="A5" s="1" t="s">
        <v>7</v>
      </c>
      <c r="B5" s="1" t="s">
        <v>8</v>
      </c>
      <c r="C5" s="1" t="s">
        <v>9</v>
      </c>
      <c r="D5" s="1" t="s">
        <v>10</v>
      </c>
      <c r="E5" s="1" t="s">
        <v>11</v>
      </c>
      <c r="F5" s="1" t="s">
        <v>12</v>
      </c>
      <c r="G5" s="1" t="s">
        <v>13</v>
      </c>
      <c r="H5" s="21">
        <v>8</v>
      </c>
      <c r="I5" s="24">
        <v>9</v>
      </c>
    </row>
    <row r="6" spans="1:9" ht="24.75" customHeight="1" x14ac:dyDescent="0.2">
      <c r="A6" s="2" t="s">
        <v>14</v>
      </c>
      <c r="B6" s="1" t="s">
        <v>15</v>
      </c>
      <c r="C6" s="1" t="s">
        <v>0</v>
      </c>
      <c r="D6" s="1" t="s">
        <v>0</v>
      </c>
      <c r="E6" s="1" t="s">
        <v>0</v>
      </c>
      <c r="F6" s="3">
        <f>F7+F15+F57+F61+F87+F91+F83</f>
        <v>41067783.950000003</v>
      </c>
      <c r="G6" s="3">
        <f>G7+G15+G57+G61+G87+G91+G83</f>
        <v>41067783.950000003</v>
      </c>
      <c r="H6" s="3">
        <f>H7+H15+H57+H61+H87+H91+H83</f>
        <v>40330165.119999997</v>
      </c>
      <c r="I6" s="25">
        <f>H6/G6*100</f>
        <v>98.203899117376153</v>
      </c>
    </row>
    <row r="7" spans="1:9" ht="80.099999999999994" customHeight="1" x14ac:dyDescent="0.2">
      <c r="A7" s="2" t="s">
        <v>16</v>
      </c>
      <c r="B7" s="1" t="s">
        <v>15</v>
      </c>
      <c r="C7" s="1" t="s">
        <v>17</v>
      </c>
      <c r="D7" s="1" t="s">
        <v>0</v>
      </c>
      <c r="E7" s="1" t="s">
        <v>0</v>
      </c>
      <c r="F7" s="3">
        <f>F8</f>
        <v>558931.42999999993</v>
      </c>
      <c r="G7" s="3">
        <f>G8</f>
        <v>558931.42999999993</v>
      </c>
      <c r="H7" s="3">
        <f>H8</f>
        <v>558162.65</v>
      </c>
      <c r="I7" s="25">
        <f t="shared" ref="I7:I70" si="0">H7/G7*100</f>
        <v>99.862455399940572</v>
      </c>
    </row>
    <row r="8" spans="1:9" ht="48.95" customHeight="1" x14ac:dyDescent="0.2">
      <c r="A8" s="4" t="s">
        <v>18</v>
      </c>
      <c r="B8" s="1" t="s">
        <v>15</v>
      </c>
      <c r="C8" s="1" t="s">
        <v>17</v>
      </c>
      <c r="D8" s="1" t="s">
        <v>19</v>
      </c>
      <c r="E8" s="5" t="s">
        <v>0</v>
      </c>
      <c r="F8" s="3">
        <f>F9+F11+F13</f>
        <v>558931.42999999993</v>
      </c>
      <c r="G8" s="3">
        <f>G9+G11+G13</f>
        <v>558931.42999999993</v>
      </c>
      <c r="H8" s="3">
        <f>H9+H11+H13</f>
        <v>558162.65</v>
      </c>
      <c r="I8" s="25">
        <f t="shared" si="0"/>
        <v>99.862455399940572</v>
      </c>
    </row>
    <row r="9" spans="1:9" ht="112.35" customHeight="1" x14ac:dyDescent="0.2">
      <c r="A9" s="4" t="s">
        <v>20</v>
      </c>
      <c r="B9" s="1" t="s">
        <v>15</v>
      </c>
      <c r="C9" s="1" t="s">
        <v>17</v>
      </c>
      <c r="D9" s="1" t="s">
        <v>19</v>
      </c>
      <c r="E9" s="1" t="s">
        <v>21</v>
      </c>
      <c r="F9" s="3">
        <f>F10</f>
        <v>538980.51</v>
      </c>
      <c r="G9" s="3">
        <f>G10</f>
        <v>538980.51</v>
      </c>
      <c r="H9" s="3">
        <f>H10</f>
        <v>538980.51</v>
      </c>
      <c r="I9" s="25">
        <f t="shared" si="0"/>
        <v>100</v>
      </c>
    </row>
    <row r="10" spans="1:9" ht="48.95" customHeight="1" x14ac:dyDescent="0.2">
      <c r="A10" s="4" t="s">
        <v>22</v>
      </c>
      <c r="B10" s="1" t="s">
        <v>15</v>
      </c>
      <c r="C10" s="1" t="s">
        <v>17</v>
      </c>
      <c r="D10" s="1" t="s">
        <v>19</v>
      </c>
      <c r="E10" s="1" t="s">
        <v>23</v>
      </c>
      <c r="F10" s="3">
        <v>538980.51</v>
      </c>
      <c r="G10" s="3">
        <v>538980.51</v>
      </c>
      <c r="H10" s="22">
        <v>538980.51</v>
      </c>
      <c r="I10" s="25">
        <f t="shared" si="0"/>
        <v>100</v>
      </c>
    </row>
    <row r="11" spans="1:9" ht="48.95" customHeight="1" x14ac:dyDescent="0.2">
      <c r="A11" s="4" t="s">
        <v>24</v>
      </c>
      <c r="B11" s="1" t="s">
        <v>15</v>
      </c>
      <c r="C11" s="1" t="s">
        <v>17</v>
      </c>
      <c r="D11" s="1" t="s">
        <v>19</v>
      </c>
      <c r="E11" s="1" t="s">
        <v>25</v>
      </c>
      <c r="F11" s="3">
        <f>F12</f>
        <v>19673.34</v>
      </c>
      <c r="G11" s="3">
        <f>G12</f>
        <v>19673.34</v>
      </c>
      <c r="H11" s="3">
        <f>H12</f>
        <v>18904.560000000001</v>
      </c>
      <c r="I11" s="25">
        <f t="shared" si="0"/>
        <v>96.092275129693277</v>
      </c>
    </row>
    <row r="12" spans="1:9" ht="48.95" customHeight="1" x14ac:dyDescent="0.2">
      <c r="A12" s="4" t="s">
        <v>26</v>
      </c>
      <c r="B12" s="1" t="s">
        <v>15</v>
      </c>
      <c r="C12" s="1" t="s">
        <v>17</v>
      </c>
      <c r="D12" s="1" t="s">
        <v>19</v>
      </c>
      <c r="E12" s="1" t="s">
        <v>27</v>
      </c>
      <c r="F12" s="3">
        <v>19673.34</v>
      </c>
      <c r="G12" s="3">
        <v>19673.34</v>
      </c>
      <c r="H12" s="22">
        <v>18904.560000000001</v>
      </c>
      <c r="I12" s="25">
        <f t="shared" si="0"/>
        <v>96.092275129693277</v>
      </c>
    </row>
    <row r="13" spans="1:9" ht="25.5" customHeight="1" x14ac:dyDescent="0.2">
      <c r="A13" s="4" t="s">
        <v>28</v>
      </c>
      <c r="B13" s="1" t="s">
        <v>15</v>
      </c>
      <c r="C13" s="1" t="s">
        <v>17</v>
      </c>
      <c r="D13" s="1" t="s">
        <v>19</v>
      </c>
      <c r="E13" s="1" t="s">
        <v>29</v>
      </c>
      <c r="F13" s="3">
        <f>F14</f>
        <v>277.58</v>
      </c>
      <c r="G13" s="3">
        <f>G14</f>
        <v>277.58</v>
      </c>
      <c r="H13" s="3">
        <f>H14</f>
        <v>277.58</v>
      </c>
      <c r="I13" s="25">
        <f t="shared" si="0"/>
        <v>100</v>
      </c>
    </row>
    <row r="14" spans="1:9" ht="32.25" customHeight="1" x14ac:dyDescent="0.2">
      <c r="A14" s="4" t="s">
        <v>30</v>
      </c>
      <c r="B14" s="1" t="s">
        <v>15</v>
      </c>
      <c r="C14" s="1" t="s">
        <v>17</v>
      </c>
      <c r="D14" s="1" t="s">
        <v>19</v>
      </c>
      <c r="E14" s="1" t="s">
        <v>31</v>
      </c>
      <c r="F14" s="3">
        <v>277.58</v>
      </c>
      <c r="G14" s="3">
        <v>277.58</v>
      </c>
      <c r="H14" s="22">
        <v>277.58</v>
      </c>
      <c r="I14" s="25">
        <f t="shared" si="0"/>
        <v>100</v>
      </c>
    </row>
    <row r="15" spans="1:9" ht="80.099999999999994" customHeight="1" x14ac:dyDescent="0.2">
      <c r="A15" s="2" t="s">
        <v>32</v>
      </c>
      <c r="B15" s="1" t="s">
        <v>15</v>
      </c>
      <c r="C15" s="1" t="s">
        <v>33</v>
      </c>
      <c r="D15" s="1" t="s">
        <v>0</v>
      </c>
      <c r="E15" s="1" t="s">
        <v>0</v>
      </c>
      <c r="F15" s="3">
        <f>F16+F21+F26+F31+F36+F41+F44+F47+F54</f>
        <v>26713155.490000002</v>
      </c>
      <c r="G15" s="3">
        <f>G16+G21+G26+G31+G36+G41+G44+G47+G54</f>
        <v>26713155.490000002</v>
      </c>
      <c r="H15" s="3">
        <f>H16+H21+H26+H31+H36+H41+H44+H47+H54</f>
        <v>25988923.559999999</v>
      </c>
      <c r="I15" s="25">
        <f t="shared" si="0"/>
        <v>97.28885668235219</v>
      </c>
    </row>
    <row r="16" spans="1:9" ht="287.25" customHeight="1" x14ac:dyDescent="0.2">
      <c r="A16" s="4" t="s">
        <v>34</v>
      </c>
      <c r="B16" s="1" t="s">
        <v>15</v>
      </c>
      <c r="C16" s="1" t="s">
        <v>33</v>
      </c>
      <c r="D16" s="1" t="s">
        <v>35</v>
      </c>
      <c r="E16" s="5" t="s">
        <v>0</v>
      </c>
      <c r="F16" s="3">
        <f>F17+F19</f>
        <v>597236</v>
      </c>
      <c r="G16" s="3">
        <f>G17+G19</f>
        <v>597236</v>
      </c>
      <c r="H16" s="3">
        <f>H17+H19</f>
        <v>597236</v>
      </c>
      <c r="I16" s="25">
        <f t="shared" si="0"/>
        <v>100</v>
      </c>
    </row>
    <row r="17" spans="1:9" ht="112.35" customHeight="1" x14ac:dyDescent="0.2">
      <c r="A17" s="4" t="s">
        <v>20</v>
      </c>
      <c r="B17" s="1" t="s">
        <v>15</v>
      </c>
      <c r="C17" s="1" t="s">
        <v>33</v>
      </c>
      <c r="D17" s="1" t="s">
        <v>35</v>
      </c>
      <c r="E17" s="1" t="s">
        <v>21</v>
      </c>
      <c r="F17" s="3">
        <f>F18</f>
        <v>536440.14</v>
      </c>
      <c r="G17" s="3">
        <f>G18</f>
        <v>536440.14</v>
      </c>
      <c r="H17" s="3">
        <f>H18</f>
        <v>536440.14</v>
      </c>
      <c r="I17" s="25">
        <f t="shared" si="0"/>
        <v>100</v>
      </c>
    </row>
    <row r="18" spans="1:9" ht="48.95" customHeight="1" x14ac:dyDescent="0.2">
      <c r="A18" s="4" t="s">
        <v>22</v>
      </c>
      <c r="B18" s="1" t="s">
        <v>15</v>
      </c>
      <c r="C18" s="1" t="s">
        <v>33</v>
      </c>
      <c r="D18" s="1" t="s">
        <v>35</v>
      </c>
      <c r="E18" s="1" t="s">
        <v>23</v>
      </c>
      <c r="F18" s="3">
        <v>536440.14</v>
      </c>
      <c r="G18" s="3">
        <v>536440.14</v>
      </c>
      <c r="H18" s="22">
        <v>536440.14</v>
      </c>
      <c r="I18" s="25">
        <f t="shared" si="0"/>
        <v>100</v>
      </c>
    </row>
    <row r="19" spans="1:9" ht="48.95" customHeight="1" x14ac:dyDescent="0.2">
      <c r="A19" s="4" t="s">
        <v>24</v>
      </c>
      <c r="B19" s="1" t="s">
        <v>15</v>
      </c>
      <c r="C19" s="1" t="s">
        <v>33</v>
      </c>
      <c r="D19" s="1" t="s">
        <v>35</v>
      </c>
      <c r="E19" s="1" t="s">
        <v>25</v>
      </c>
      <c r="F19" s="3">
        <f>F20</f>
        <v>60795.86</v>
      </c>
      <c r="G19" s="3">
        <f>G20</f>
        <v>60795.86</v>
      </c>
      <c r="H19" s="3">
        <f>H20</f>
        <v>60795.86</v>
      </c>
      <c r="I19" s="25">
        <f t="shared" si="0"/>
        <v>100</v>
      </c>
    </row>
    <row r="20" spans="1:9" ht="48.95" customHeight="1" x14ac:dyDescent="0.2">
      <c r="A20" s="4" t="s">
        <v>26</v>
      </c>
      <c r="B20" s="1" t="s">
        <v>15</v>
      </c>
      <c r="C20" s="1" t="s">
        <v>33</v>
      </c>
      <c r="D20" s="1" t="s">
        <v>35</v>
      </c>
      <c r="E20" s="1" t="s">
        <v>27</v>
      </c>
      <c r="F20" s="3">
        <v>60795.86</v>
      </c>
      <c r="G20" s="3">
        <v>60795.86</v>
      </c>
      <c r="H20" s="22">
        <v>60795.86</v>
      </c>
      <c r="I20" s="25">
        <f t="shared" si="0"/>
        <v>100</v>
      </c>
    </row>
    <row r="21" spans="1:9" ht="271.7" customHeight="1" x14ac:dyDescent="0.2">
      <c r="A21" s="4" t="s">
        <v>36</v>
      </c>
      <c r="B21" s="1" t="s">
        <v>15</v>
      </c>
      <c r="C21" s="1" t="s">
        <v>33</v>
      </c>
      <c r="D21" s="1" t="s">
        <v>37</v>
      </c>
      <c r="E21" s="5" t="s">
        <v>0</v>
      </c>
      <c r="F21" s="3">
        <f>F22+F24</f>
        <v>597636</v>
      </c>
      <c r="G21" s="3">
        <f>G22+G24</f>
        <v>597636</v>
      </c>
      <c r="H21" s="3">
        <f>H22+H24</f>
        <v>597236</v>
      </c>
      <c r="I21" s="25">
        <f t="shared" si="0"/>
        <v>99.933069627666342</v>
      </c>
    </row>
    <row r="22" spans="1:9" ht="112.35" customHeight="1" x14ac:dyDescent="0.2">
      <c r="A22" s="4" t="s">
        <v>20</v>
      </c>
      <c r="B22" s="1" t="s">
        <v>15</v>
      </c>
      <c r="C22" s="1" t="s">
        <v>33</v>
      </c>
      <c r="D22" s="1" t="s">
        <v>37</v>
      </c>
      <c r="E22" s="1" t="s">
        <v>21</v>
      </c>
      <c r="F22" s="3">
        <f>F23</f>
        <v>507040.76</v>
      </c>
      <c r="G22" s="3">
        <f>G23</f>
        <v>507040.76</v>
      </c>
      <c r="H22" s="3">
        <f>H23</f>
        <v>507040.76</v>
      </c>
      <c r="I22" s="25">
        <f t="shared" si="0"/>
        <v>100</v>
      </c>
    </row>
    <row r="23" spans="1:9" ht="48.95" customHeight="1" x14ac:dyDescent="0.2">
      <c r="A23" s="4" t="s">
        <v>22</v>
      </c>
      <c r="B23" s="1" t="s">
        <v>15</v>
      </c>
      <c r="C23" s="1" t="s">
        <v>33</v>
      </c>
      <c r="D23" s="1" t="s">
        <v>37</v>
      </c>
      <c r="E23" s="1" t="s">
        <v>23</v>
      </c>
      <c r="F23" s="3">
        <v>507040.76</v>
      </c>
      <c r="G23" s="3">
        <v>507040.76</v>
      </c>
      <c r="H23" s="22">
        <v>507040.76</v>
      </c>
      <c r="I23" s="25">
        <f t="shared" si="0"/>
        <v>100</v>
      </c>
    </row>
    <row r="24" spans="1:9" ht="48.95" customHeight="1" x14ac:dyDescent="0.2">
      <c r="A24" s="4" t="s">
        <v>24</v>
      </c>
      <c r="B24" s="1" t="s">
        <v>15</v>
      </c>
      <c r="C24" s="1" t="s">
        <v>33</v>
      </c>
      <c r="D24" s="1" t="s">
        <v>37</v>
      </c>
      <c r="E24" s="1" t="s">
        <v>25</v>
      </c>
      <c r="F24" s="3">
        <f>F25</f>
        <v>90595.24</v>
      </c>
      <c r="G24" s="3">
        <f>G25</f>
        <v>90595.24</v>
      </c>
      <c r="H24" s="3">
        <f>H25</f>
        <v>90195.24</v>
      </c>
      <c r="I24" s="25">
        <f t="shared" si="0"/>
        <v>99.558475699164774</v>
      </c>
    </row>
    <row r="25" spans="1:9" ht="48.95" customHeight="1" x14ac:dyDescent="0.2">
      <c r="A25" s="4" t="s">
        <v>26</v>
      </c>
      <c r="B25" s="1" t="s">
        <v>15</v>
      </c>
      <c r="C25" s="1" t="s">
        <v>33</v>
      </c>
      <c r="D25" s="1" t="s">
        <v>37</v>
      </c>
      <c r="E25" s="1" t="s">
        <v>27</v>
      </c>
      <c r="F25" s="3">
        <v>90595.24</v>
      </c>
      <c r="G25" s="3">
        <v>90595.24</v>
      </c>
      <c r="H25" s="22">
        <v>90195.24</v>
      </c>
      <c r="I25" s="25">
        <f t="shared" si="0"/>
        <v>99.558475699164774</v>
      </c>
    </row>
    <row r="26" spans="1:9" ht="64.5" customHeight="1" x14ac:dyDescent="0.2">
      <c r="A26" s="4" t="s">
        <v>42</v>
      </c>
      <c r="B26" s="1" t="s">
        <v>15</v>
      </c>
      <c r="C26" s="1" t="s">
        <v>33</v>
      </c>
      <c r="D26" s="1" t="s">
        <v>43</v>
      </c>
      <c r="E26" s="5" t="s">
        <v>0</v>
      </c>
      <c r="F26" s="3">
        <f>F27+F29</f>
        <v>895854</v>
      </c>
      <c r="G26" s="3">
        <f>G27+G29</f>
        <v>895854</v>
      </c>
      <c r="H26" s="3">
        <f>H27+H29</f>
        <v>762205.76</v>
      </c>
      <c r="I26" s="25">
        <f t="shared" si="0"/>
        <v>85.081470864672156</v>
      </c>
    </row>
    <row r="27" spans="1:9" ht="112.35" customHeight="1" x14ac:dyDescent="0.2">
      <c r="A27" s="4" t="s">
        <v>20</v>
      </c>
      <c r="B27" s="1" t="s">
        <v>15</v>
      </c>
      <c r="C27" s="1" t="s">
        <v>33</v>
      </c>
      <c r="D27" s="1" t="s">
        <v>43</v>
      </c>
      <c r="E27" s="1" t="s">
        <v>21</v>
      </c>
      <c r="F27" s="3">
        <f>F28</f>
        <v>443780.31</v>
      </c>
      <c r="G27" s="3">
        <f>G28</f>
        <v>443780.31</v>
      </c>
      <c r="H27" s="3">
        <f>H28</f>
        <v>443780.31</v>
      </c>
      <c r="I27" s="25">
        <f t="shared" si="0"/>
        <v>100</v>
      </c>
    </row>
    <row r="28" spans="1:9" ht="48.95" customHeight="1" x14ac:dyDescent="0.2">
      <c r="A28" s="4" t="s">
        <v>22</v>
      </c>
      <c r="B28" s="1" t="s">
        <v>15</v>
      </c>
      <c r="C28" s="1" t="s">
        <v>33</v>
      </c>
      <c r="D28" s="1" t="s">
        <v>43</v>
      </c>
      <c r="E28" s="1" t="s">
        <v>23</v>
      </c>
      <c r="F28" s="3">
        <v>443780.31</v>
      </c>
      <c r="G28" s="3">
        <v>443780.31</v>
      </c>
      <c r="H28" s="22">
        <v>443780.31</v>
      </c>
      <c r="I28" s="25">
        <f t="shared" si="0"/>
        <v>100</v>
      </c>
    </row>
    <row r="29" spans="1:9" ht="48.95" customHeight="1" x14ac:dyDescent="0.2">
      <c r="A29" s="4" t="s">
        <v>24</v>
      </c>
      <c r="B29" s="1" t="s">
        <v>15</v>
      </c>
      <c r="C29" s="1" t="s">
        <v>33</v>
      </c>
      <c r="D29" s="1" t="s">
        <v>43</v>
      </c>
      <c r="E29" s="1" t="s">
        <v>25</v>
      </c>
      <c r="F29" s="3">
        <f>F30</f>
        <v>452073.69</v>
      </c>
      <c r="G29" s="3">
        <f>G30</f>
        <v>452073.69</v>
      </c>
      <c r="H29" s="3">
        <f>H30</f>
        <v>318425.45</v>
      </c>
      <c r="I29" s="25">
        <f t="shared" si="0"/>
        <v>70.436625055530229</v>
      </c>
    </row>
    <row r="30" spans="1:9" ht="48.95" customHeight="1" x14ac:dyDescent="0.2">
      <c r="A30" s="4" t="s">
        <v>26</v>
      </c>
      <c r="B30" s="1" t="s">
        <v>15</v>
      </c>
      <c r="C30" s="1" t="s">
        <v>33</v>
      </c>
      <c r="D30" s="1" t="s">
        <v>43</v>
      </c>
      <c r="E30" s="1" t="s">
        <v>27</v>
      </c>
      <c r="F30" s="3">
        <v>452073.69</v>
      </c>
      <c r="G30" s="3">
        <v>452073.69</v>
      </c>
      <c r="H30" s="22">
        <v>318425.45</v>
      </c>
      <c r="I30" s="25">
        <f t="shared" si="0"/>
        <v>70.436625055530229</v>
      </c>
    </row>
    <row r="31" spans="1:9" ht="144.4" customHeight="1" x14ac:dyDescent="0.2">
      <c r="A31" s="4" t="s">
        <v>44</v>
      </c>
      <c r="B31" s="1" t="s">
        <v>15</v>
      </c>
      <c r="C31" s="1" t="s">
        <v>33</v>
      </c>
      <c r="D31" s="1" t="s">
        <v>45</v>
      </c>
      <c r="E31" s="5" t="s">
        <v>0</v>
      </c>
      <c r="F31" s="3">
        <f>F32+F34</f>
        <v>59724</v>
      </c>
      <c r="G31" s="3">
        <f>G32+G34</f>
        <v>59724</v>
      </c>
      <c r="H31" s="3">
        <f>H32+H34</f>
        <v>36135.43</v>
      </c>
      <c r="I31" s="25">
        <f t="shared" si="0"/>
        <v>60.504035228718777</v>
      </c>
    </row>
    <row r="32" spans="1:9" ht="112.35" customHeight="1" x14ac:dyDescent="0.2">
      <c r="A32" s="4" t="s">
        <v>20</v>
      </c>
      <c r="B32" s="1" t="s">
        <v>15</v>
      </c>
      <c r="C32" s="1" t="s">
        <v>33</v>
      </c>
      <c r="D32" s="1" t="s">
        <v>45</v>
      </c>
      <c r="E32" s="1" t="s">
        <v>21</v>
      </c>
      <c r="F32" s="3">
        <f>F33</f>
        <v>36135.43</v>
      </c>
      <c r="G32" s="3">
        <f>G33</f>
        <v>36135.43</v>
      </c>
      <c r="H32" s="3">
        <f>H33</f>
        <v>36135.43</v>
      </c>
      <c r="I32" s="25">
        <f t="shared" si="0"/>
        <v>100</v>
      </c>
    </row>
    <row r="33" spans="1:9" ht="48.95" customHeight="1" x14ac:dyDescent="0.2">
      <c r="A33" s="4" t="s">
        <v>22</v>
      </c>
      <c r="B33" s="1" t="s">
        <v>15</v>
      </c>
      <c r="C33" s="1" t="s">
        <v>33</v>
      </c>
      <c r="D33" s="1" t="s">
        <v>45</v>
      </c>
      <c r="E33" s="1" t="s">
        <v>23</v>
      </c>
      <c r="F33" s="3">
        <v>36135.43</v>
      </c>
      <c r="G33" s="3">
        <v>36135.43</v>
      </c>
      <c r="H33" s="22">
        <v>36135.43</v>
      </c>
      <c r="I33" s="25">
        <f t="shared" si="0"/>
        <v>100</v>
      </c>
    </row>
    <row r="34" spans="1:9" ht="48.95" customHeight="1" x14ac:dyDescent="0.2">
      <c r="A34" s="4" t="s">
        <v>24</v>
      </c>
      <c r="B34" s="1" t="s">
        <v>15</v>
      </c>
      <c r="C34" s="1" t="s">
        <v>33</v>
      </c>
      <c r="D34" s="1" t="s">
        <v>45</v>
      </c>
      <c r="E34" s="1" t="s">
        <v>25</v>
      </c>
      <c r="F34" s="3">
        <f>F35</f>
        <v>23588.57</v>
      </c>
      <c r="G34" s="3">
        <f>G35</f>
        <v>23588.57</v>
      </c>
      <c r="H34" s="22">
        <v>0</v>
      </c>
      <c r="I34" s="25">
        <f t="shared" si="0"/>
        <v>0</v>
      </c>
    </row>
    <row r="35" spans="1:9" ht="48.95" customHeight="1" x14ac:dyDescent="0.2">
      <c r="A35" s="4" t="s">
        <v>26</v>
      </c>
      <c r="B35" s="1" t="s">
        <v>15</v>
      </c>
      <c r="C35" s="1" t="s">
        <v>33</v>
      </c>
      <c r="D35" s="1" t="s">
        <v>45</v>
      </c>
      <c r="E35" s="1" t="s">
        <v>27</v>
      </c>
      <c r="F35" s="3">
        <v>23588.57</v>
      </c>
      <c r="G35" s="3">
        <v>23588.57</v>
      </c>
      <c r="H35" s="22">
        <v>0</v>
      </c>
      <c r="I35" s="25">
        <f t="shared" si="0"/>
        <v>0</v>
      </c>
    </row>
    <row r="36" spans="1:9" ht="80.099999999999994" customHeight="1" x14ac:dyDescent="0.2">
      <c r="A36" s="4" t="s">
        <v>46</v>
      </c>
      <c r="B36" s="1" t="s">
        <v>15</v>
      </c>
      <c r="C36" s="1" t="s">
        <v>33</v>
      </c>
      <c r="D36" s="1" t="s">
        <v>47</v>
      </c>
      <c r="E36" s="5" t="s">
        <v>0</v>
      </c>
      <c r="F36" s="3">
        <f>F37+F39</f>
        <v>298618</v>
      </c>
      <c r="G36" s="3">
        <f>G37+G39</f>
        <v>298618</v>
      </c>
      <c r="H36" s="3">
        <f>H37+H39</f>
        <v>298618</v>
      </c>
      <c r="I36" s="25">
        <f t="shared" si="0"/>
        <v>100</v>
      </c>
    </row>
    <row r="37" spans="1:9" ht="112.35" customHeight="1" x14ac:dyDescent="0.2">
      <c r="A37" s="4" t="s">
        <v>20</v>
      </c>
      <c r="B37" s="1" t="s">
        <v>15</v>
      </c>
      <c r="C37" s="1" t="s">
        <v>33</v>
      </c>
      <c r="D37" s="1" t="s">
        <v>47</v>
      </c>
      <c r="E37" s="1" t="s">
        <v>21</v>
      </c>
      <c r="F37" s="3">
        <f>F38</f>
        <v>171327.07</v>
      </c>
      <c r="G37" s="3">
        <f>G38</f>
        <v>171327.07</v>
      </c>
      <c r="H37" s="3">
        <f>H38</f>
        <v>171327.07</v>
      </c>
      <c r="I37" s="25">
        <f t="shared" si="0"/>
        <v>100</v>
      </c>
    </row>
    <row r="38" spans="1:9" ht="48.95" customHeight="1" x14ac:dyDescent="0.2">
      <c r="A38" s="4" t="s">
        <v>22</v>
      </c>
      <c r="B38" s="1" t="s">
        <v>15</v>
      </c>
      <c r="C38" s="1" t="s">
        <v>33</v>
      </c>
      <c r="D38" s="1" t="s">
        <v>47</v>
      </c>
      <c r="E38" s="1" t="s">
        <v>23</v>
      </c>
      <c r="F38" s="3">
        <v>171327.07</v>
      </c>
      <c r="G38" s="3">
        <v>171327.07</v>
      </c>
      <c r="H38" s="22">
        <v>171327.07</v>
      </c>
      <c r="I38" s="25">
        <f t="shared" si="0"/>
        <v>100</v>
      </c>
    </row>
    <row r="39" spans="1:9" ht="48.95" customHeight="1" x14ac:dyDescent="0.2">
      <c r="A39" s="4" t="s">
        <v>24</v>
      </c>
      <c r="B39" s="1" t="s">
        <v>15</v>
      </c>
      <c r="C39" s="1" t="s">
        <v>33</v>
      </c>
      <c r="D39" s="1" t="s">
        <v>47</v>
      </c>
      <c r="E39" s="1" t="s">
        <v>25</v>
      </c>
      <c r="F39" s="3">
        <f>F40</f>
        <v>127290.93</v>
      </c>
      <c r="G39" s="3">
        <f>G40</f>
        <v>127290.93</v>
      </c>
      <c r="H39" s="3">
        <f>H40</f>
        <v>127290.93</v>
      </c>
      <c r="I39" s="25">
        <f t="shared" si="0"/>
        <v>100</v>
      </c>
    </row>
    <row r="40" spans="1:9" ht="48.95" customHeight="1" x14ac:dyDescent="0.2">
      <c r="A40" s="4" t="s">
        <v>26</v>
      </c>
      <c r="B40" s="1" t="s">
        <v>15</v>
      </c>
      <c r="C40" s="1" t="s">
        <v>33</v>
      </c>
      <c r="D40" s="1" t="s">
        <v>47</v>
      </c>
      <c r="E40" s="1" t="s">
        <v>27</v>
      </c>
      <c r="F40" s="3">
        <v>127290.93</v>
      </c>
      <c r="G40" s="3">
        <v>127290.93</v>
      </c>
      <c r="H40" s="22">
        <v>127290.93</v>
      </c>
      <c r="I40" s="25">
        <f t="shared" si="0"/>
        <v>100</v>
      </c>
    </row>
    <row r="41" spans="1:9" ht="48.95" customHeight="1" x14ac:dyDescent="0.2">
      <c r="A41" s="4" t="s">
        <v>243</v>
      </c>
      <c r="B41" s="1" t="s">
        <v>15</v>
      </c>
      <c r="C41" s="1" t="s">
        <v>33</v>
      </c>
      <c r="D41" s="1" t="s">
        <v>244</v>
      </c>
      <c r="E41" s="1" t="s">
        <v>0</v>
      </c>
      <c r="F41" s="3">
        <v>268573.68</v>
      </c>
      <c r="G41" s="3">
        <v>268573.68</v>
      </c>
      <c r="H41" s="3">
        <v>268573.68</v>
      </c>
      <c r="I41" s="25">
        <f t="shared" si="0"/>
        <v>100</v>
      </c>
    </row>
    <row r="42" spans="1:9" ht="48.95" customHeight="1" x14ac:dyDescent="0.2">
      <c r="A42" s="4" t="s">
        <v>20</v>
      </c>
      <c r="B42" s="1" t="s">
        <v>15</v>
      </c>
      <c r="C42" s="1" t="s">
        <v>33</v>
      </c>
      <c r="D42" s="1" t="s">
        <v>244</v>
      </c>
      <c r="E42" s="1">
        <v>100</v>
      </c>
      <c r="F42" s="3">
        <v>268573.68</v>
      </c>
      <c r="G42" s="3">
        <v>268573.68</v>
      </c>
      <c r="H42" s="3">
        <v>268573.68</v>
      </c>
      <c r="I42" s="25">
        <f t="shared" si="0"/>
        <v>100</v>
      </c>
    </row>
    <row r="43" spans="1:9" ht="48.95" customHeight="1" x14ac:dyDescent="0.2">
      <c r="A43" s="4" t="s">
        <v>245</v>
      </c>
      <c r="B43" s="1" t="s">
        <v>15</v>
      </c>
      <c r="C43" s="1" t="s">
        <v>33</v>
      </c>
      <c r="D43" s="1" t="s">
        <v>244</v>
      </c>
      <c r="E43" s="1">
        <v>120</v>
      </c>
      <c r="F43" s="3">
        <v>268573.68</v>
      </c>
      <c r="G43" s="3">
        <v>268573.68</v>
      </c>
      <c r="H43" s="22">
        <v>268573.68</v>
      </c>
      <c r="I43" s="25">
        <f t="shared" si="0"/>
        <v>100</v>
      </c>
    </row>
    <row r="44" spans="1:9" ht="64.5" customHeight="1" x14ac:dyDescent="0.2">
      <c r="A44" s="4" t="s">
        <v>48</v>
      </c>
      <c r="B44" s="1" t="s">
        <v>15</v>
      </c>
      <c r="C44" s="1" t="s">
        <v>33</v>
      </c>
      <c r="D44" s="1" t="s">
        <v>49</v>
      </c>
      <c r="E44" s="5" t="s">
        <v>0</v>
      </c>
      <c r="F44" s="3">
        <f t="shared" ref="F44:H45" si="1">F45</f>
        <v>2479115.0099999998</v>
      </c>
      <c r="G44" s="3">
        <f t="shared" si="1"/>
        <v>2479115.0099999998</v>
      </c>
      <c r="H44" s="3">
        <f t="shared" si="1"/>
        <v>2479115.0099999998</v>
      </c>
      <c r="I44" s="25">
        <f t="shared" si="0"/>
        <v>100</v>
      </c>
    </row>
    <row r="45" spans="1:9" ht="112.35" customHeight="1" x14ac:dyDescent="0.2">
      <c r="A45" s="4" t="s">
        <v>20</v>
      </c>
      <c r="B45" s="1" t="s">
        <v>15</v>
      </c>
      <c r="C45" s="1" t="s">
        <v>33</v>
      </c>
      <c r="D45" s="1" t="s">
        <v>49</v>
      </c>
      <c r="E45" s="1" t="s">
        <v>21</v>
      </c>
      <c r="F45" s="3">
        <f t="shared" si="1"/>
        <v>2479115.0099999998</v>
      </c>
      <c r="G45" s="3">
        <f t="shared" si="1"/>
        <v>2479115.0099999998</v>
      </c>
      <c r="H45" s="3">
        <f t="shared" si="1"/>
        <v>2479115.0099999998</v>
      </c>
      <c r="I45" s="25">
        <f t="shared" si="0"/>
        <v>100</v>
      </c>
    </row>
    <row r="46" spans="1:9" ht="48.95" customHeight="1" x14ac:dyDescent="0.2">
      <c r="A46" s="4" t="s">
        <v>22</v>
      </c>
      <c r="B46" s="1" t="s">
        <v>15</v>
      </c>
      <c r="C46" s="1" t="s">
        <v>33</v>
      </c>
      <c r="D46" s="1" t="s">
        <v>49</v>
      </c>
      <c r="E46" s="1" t="s">
        <v>23</v>
      </c>
      <c r="F46" s="3">
        <v>2479115.0099999998</v>
      </c>
      <c r="G46" s="3">
        <v>2479115.0099999998</v>
      </c>
      <c r="H46" s="22">
        <v>2479115.0099999998</v>
      </c>
      <c r="I46" s="25">
        <f t="shared" si="0"/>
        <v>100</v>
      </c>
    </row>
    <row r="47" spans="1:9" ht="48.95" customHeight="1" x14ac:dyDescent="0.2">
      <c r="A47" s="4" t="s">
        <v>18</v>
      </c>
      <c r="B47" s="1" t="s">
        <v>15</v>
      </c>
      <c r="C47" s="1" t="s">
        <v>33</v>
      </c>
      <c r="D47" s="1" t="s">
        <v>50</v>
      </c>
      <c r="E47" s="5" t="s">
        <v>0</v>
      </c>
      <c r="F47" s="3">
        <f>F48+F50+F52</f>
        <v>21513398.800000001</v>
      </c>
      <c r="G47" s="3">
        <f>G48+G50+G52</f>
        <v>21513398.800000001</v>
      </c>
      <c r="H47" s="3">
        <f>H48+H50+H52</f>
        <v>20946803.68</v>
      </c>
      <c r="I47" s="25">
        <f t="shared" si="0"/>
        <v>97.366315172849397</v>
      </c>
    </row>
    <row r="48" spans="1:9" ht="112.35" customHeight="1" x14ac:dyDescent="0.2">
      <c r="A48" s="4" t="s">
        <v>20</v>
      </c>
      <c r="B48" s="1" t="s">
        <v>15</v>
      </c>
      <c r="C48" s="1" t="s">
        <v>33</v>
      </c>
      <c r="D48" s="1" t="s">
        <v>50</v>
      </c>
      <c r="E48" s="1" t="s">
        <v>21</v>
      </c>
      <c r="F48" s="3">
        <f>F49</f>
        <v>17175355.100000001</v>
      </c>
      <c r="G48" s="3">
        <f>G49</f>
        <v>17175355.100000001</v>
      </c>
      <c r="H48" s="3">
        <f>H49</f>
        <v>17175355.100000001</v>
      </c>
      <c r="I48" s="25">
        <f t="shared" si="0"/>
        <v>100</v>
      </c>
    </row>
    <row r="49" spans="1:9" ht="48.95" customHeight="1" x14ac:dyDescent="0.2">
      <c r="A49" s="4" t="s">
        <v>22</v>
      </c>
      <c r="B49" s="1" t="s">
        <v>15</v>
      </c>
      <c r="C49" s="1" t="s">
        <v>33</v>
      </c>
      <c r="D49" s="1" t="s">
        <v>50</v>
      </c>
      <c r="E49" s="1" t="s">
        <v>23</v>
      </c>
      <c r="F49" s="3">
        <v>17175355.100000001</v>
      </c>
      <c r="G49" s="3">
        <v>17175355.100000001</v>
      </c>
      <c r="H49" s="22">
        <v>17175355.100000001</v>
      </c>
      <c r="I49" s="25">
        <f t="shared" si="0"/>
        <v>100</v>
      </c>
    </row>
    <row r="50" spans="1:9" ht="48.95" customHeight="1" x14ac:dyDescent="0.2">
      <c r="A50" s="4" t="s">
        <v>24</v>
      </c>
      <c r="B50" s="1" t="s">
        <v>15</v>
      </c>
      <c r="C50" s="1" t="s">
        <v>33</v>
      </c>
      <c r="D50" s="1" t="s">
        <v>50</v>
      </c>
      <c r="E50" s="1" t="s">
        <v>25</v>
      </c>
      <c r="F50" s="3">
        <f>F51</f>
        <v>4240823.45</v>
      </c>
      <c r="G50" s="3">
        <f>G51</f>
        <v>4240823.45</v>
      </c>
      <c r="H50" s="3">
        <f>H51</f>
        <v>3674228.33</v>
      </c>
      <c r="I50" s="25">
        <f t="shared" si="0"/>
        <v>86.639502288170007</v>
      </c>
    </row>
    <row r="51" spans="1:9" ht="48.95" customHeight="1" x14ac:dyDescent="0.2">
      <c r="A51" s="4" t="s">
        <v>26</v>
      </c>
      <c r="B51" s="1" t="s">
        <v>15</v>
      </c>
      <c r="C51" s="1" t="s">
        <v>33</v>
      </c>
      <c r="D51" s="1" t="s">
        <v>50</v>
      </c>
      <c r="E51" s="1" t="s">
        <v>27</v>
      </c>
      <c r="F51" s="3">
        <v>4240823.45</v>
      </c>
      <c r="G51" s="3">
        <v>4240823.45</v>
      </c>
      <c r="H51" s="22">
        <v>3674228.33</v>
      </c>
      <c r="I51" s="25">
        <f t="shared" si="0"/>
        <v>86.639502288170007</v>
      </c>
    </row>
    <row r="52" spans="1:9" ht="30.75" customHeight="1" x14ac:dyDescent="0.2">
      <c r="A52" s="4" t="s">
        <v>28</v>
      </c>
      <c r="B52" s="1" t="s">
        <v>15</v>
      </c>
      <c r="C52" s="1" t="s">
        <v>33</v>
      </c>
      <c r="D52" s="1" t="s">
        <v>50</v>
      </c>
      <c r="E52" s="1" t="s">
        <v>29</v>
      </c>
      <c r="F52" s="3">
        <f>F53</f>
        <v>97220.25</v>
      </c>
      <c r="G52" s="3">
        <f>G53</f>
        <v>97220.25</v>
      </c>
      <c r="H52" s="3">
        <f>H53</f>
        <v>97220.25</v>
      </c>
      <c r="I52" s="25">
        <f t="shared" si="0"/>
        <v>100</v>
      </c>
    </row>
    <row r="53" spans="1:9" ht="32.25" customHeight="1" x14ac:dyDescent="0.2">
      <c r="A53" s="4" t="s">
        <v>30</v>
      </c>
      <c r="B53" s="1" t="s">
        <v>15</v>
      </c>
      <c r="C53" s="1" t="s">
        <v>33</v>
      </c>
      <c r="D53" s="1" t="s">
        <v>50</v>
      </c>
      <c r="E53" s="1" t="s">
        <v>31</v>
      </c>
      <c r="F53" s="3">
        <v>97220.25</v>
      </c>
      <c r="G53" s="3">
        <v>97220.25</v>
      </c>
      <c r="H53" s="22">
        <v>97220.25</v>
      </c>
      <c r="I53" s="25">
        <f t="shared" si="0"/>
        <v>100</v>
      </c>
    </row>
    <row r="54" spans="1:9" ht="112.35" customHeight="1" x14ac:dyDescent="0.2">
      <c r="A54" s="4" t="s">
        <v>51</v>
      </c>
      <c r="B54" s="1" t="s">
        <v>15</v>
      </c>
      <c r="C54" s="1" t="s">
        <v>33</v>
      </c>
      <c r="D54" s="1" t="s">
        <v>52</v>
      </c>
      <c r="E54" s="5" t="s">
        <v>0</v>
      </c>
      <c r="F54" s="3">
        <v>3000</v>
      </c>
      <c r="G54" s="3">
        <v>3000</v>
      </c>
      <c r="H54" s="22">
        <v>3000</v>
      </c>
      <c r="I54" s="25">
        <f t="shared" si="0"/>
        <v>100</v>
      </c>
    </row>
    <row r="55" spans="1:9" ht="48.95" customHeight="1" x14ac:dyDescent="0.2">
      <c r="A55" s="4" t="s">
        <v>24</v>
      </c>
      <c r="B55" s="1" t="s">
        <v>15</v>
      </c>
      <c r="C55" s="1" t="s">
        <v>33</v>
      </c>
      <c r="D55" s="1" t="s">
        <v>52</v>
      </c>
      <c r="E55" s="1" t="s">
        <v>25</v>
      </c>
      <c r="F55" s="3">
        <v>3000</v>
      </c>
      <c r="G55" s="3">
        <v>3000</v>
      </c>
      <c r="H55" s="22">
        <v>3000</v>
      </c>
      <c r="I55" s="25">
        <f t="shared" si="0"/>
        <v>100</v>
      </c>
    </row>
    <row r="56" spans="1:9" ht="48.95" customHeight="1" x14ac:dyDescent="0.2">
      <c r="A56" s="4" t="s">
        <v>26</v>
      </c>
      <c r="B56" s="1" t="s">
        <v>15</v>
      </c>
      <c r="C56" s="1" t="s">
        <v>33</v>
      </c>
      <c r="D56" s="1" t="s">
        <v>52</v>
      </c>
      <c r="E56" s="1" t="s">
        <v>27</v>
      </c>
      <c r="F56" s="3">
        <v>3000</v>
      </c>
      <c r="G56" s="3">
        <v>3000</v>
      </c>
      <c r="H56" s="22">
        <v>3000</v>
      </c>
      <c r="I56" s="25">
        <f t="shared" si="0"/>
        <v>100</v>
      </c>
    </row>
    <row r="57" spans="1:9" ht="15" customHeight="1" x14ac:dyDescent="0.2">
      <c r="A57" s="2" t="s">
        <v>53</v>
      </c>
      <c r="B57" s="1" t="s">
        <v>15</v>
      </c>
      <c r="C57" s="1" t="s">
        <v>54</v>
      </c>
      <c r="D57" s="1" t="s">
        <v>0</v>
      </c>
      <c r="E57" s="1" t="s">
        <v>0</v>
      </c>
      <c r="F57" s="3">
        <v>4200</v>
      </c>
      <c r="G57" s="3">
        <v>4200</v>
      </c>
      <c r="H57" s="3">
        <v>4200</v>
      </c>
      <c r="I57" s="25">
        <f t="shared" si="0"/>
        <v>100</v>
      </c>
    </row>
    <row r="58" spans="1:9" ht="80.099999999999994" customHeight="1" x14ac:dyDescent="0.2">
      <c r="A58" s="4" t="s">
        <v>55</v>
      </c>
      <c r="B58" s="1" t="s">
        <v>15</v>
      </c>
      <c r="C58" s="1" t="s">
        <v>54</v>
      </c>
      <c r="D58" s="1" t="s">
        <v>56</v>
      </c>
      <c r="E58" s="5" t="s">
        <v>0</v>
      </c>
      <c r="F58" s="3">
        <v>4200</v>
      </c>
      <c r="G58" s="3">
        <v>4200</v>
      </c>
      <c r="H58" s="3">
        <v>4200</v>
      </c>
      <c r="I58" s="25">
        <f t="shared" si="0"/>
        <v>100</v>
      </c>
    </row>
    <row r="59" spans="1:9" ht="48.95" customHeight="1" x14ac:dyDescent="0.2">
      <c r="A59" s="4" t="s">
        <v>24</v>
      </c>
      <c r="B59" s="1" t="s">
        <v>15</v>
      </c>
      <c r="C59" s="1" t="s">
        <v>54</v>
      </c>
      <c r="D59" s="1" t="s">
        <v>56</v>
      </c>
      <c r="E59" s="1" t="s">
        <v>25</v>
      </c>
      <c r="F59" s="3">
        <v>4200</v>
      </c>
      <c r="G59" s="3">
        <v>4200</v>
      </c>
      <c r="H59" s="3">
        <v>4200</v>
      </c>
      <c r="I59" s="25">
        <f t="shared" si="0"/>
        <v>100</v>
      </c>
    </row>
    <row r="60" spans="1:9" ht="48.95" customHeight="1" x14ac:dyDescent="0.2">
      <c r="A60" s="4" t="s">
        <v>26</v>
      </c>
      <c r="B60" s="1" t="s">
        <v>15</v>
      </c>
      <c r="C60" s="1" t="s">
        <v>54</v>
      </c>
      <c r="D60" s="1" t="s">
        <v>56</v>
      </c>
      <c r="E60" s="1" t="s">
        <v>27</v>
      </c>
      <c r="F60" s="3">
        <v>4200</v>
      </c>
      <c r="G60" s="3">
        <v>4200</v>
      </c>
      <c r="H60" s="22">
        <v>4200</v>
      </c>
      <c r="I60" s="25">
        <f t="shared" si="0"/>
        <v>100</v>
      </c>
    </row>
    <row r="61" spans="1:9" ht="64.5" customHeight="1" x14ac:dyDescent="0.2">
      <c r="A61" s="2" t="s">
        <v>57</v>
      </c>
      <c r="B61" s="1" t="s">
        <v>15</v>
      </c>
      <c r="C61" s="1" t="s">
        <v>58</v>
      </c>
      <c r="D61" s="1" t="s">
        <v>0</v>
      </c>
      <c r="E61" s="1" t="s">
        <v>0</v>
      </c>
      <c r="F61" s="3">
        <f>F62+F65+F68+F75+F80</f>
        <v>7012927.8099999996</v>
      </c>
      <c r="G61" s="3">
        <f>G62+G65+G68+G75+G80</f>
        <v>7012927.8099999996</v>
      </c>
      <c r="H61" s="3">
        <f>H62+H65+H68+H75+H80</f>
        <v>7005736.959999999</v>
      </c>
      <c r="I61" s="25">
        <f t="shared" si="0"/>
        <v>99.897462939947175</v>
      </c>
    </row>
    <row r="62" spans="1:9" ht="64.5" customHeight="1" x14ac:dyDescent="0.2">
      <c r="A62" s="12" t="s">
        <v>243</v>
      </c>
      <c r="B62" s="8" t="s">
        <v>15</v>
      </c>
      <c r="C62" s="8" t="s">
        <v>58</v>
      </c>
      <c r="D62" s="11" t="s">
        <v>246</v>
      </c>
      <c r="E62" s="8" t="s">
        <v>0</v>
      </c>
      <c r="F62" s="10">
        <f t="shared" ref="F62:H63" si="2">F63</f>
        <v>95935.27</v>
      </c>
      <c r="G62" s="10">
        <f t="shared" si="2"/>
        <v>95935.27</v>
      </c>
      <c r="H62" s="10">
        <f t="shared" si="2"/>
        <v>95935.27</v>
      </c>
      <c r="I62" s="25">
        <f t="shared" si="0"/>
        <v>100</v>
      </c>
    </row>
    <row r="63" spans="1:9" ht="64.5" customHeight="1" x14ac:dyDescent="0.2">
      <c r="A63" s="7" t="s">
        <v>20</v>
      </c>
      <c r="B63" s="8" t="s">
        <v>15</v>
      </c>
      <c r="C63" s="8" t="s">
        <v>58</v>
      </c>
      <c r="D63" s="11" t="s">
        <v>246</v>
      </c>
      <c r="E63" s="8">
        <v>100</v>
      </c>
      <c r="F63" s="10">
        <f t="shared" si="2"/>
        <v>95935.27</v>
      </c>
      <c r="G63" s="10">
        <f t="shared" si="2"/>
        <v>95935.27</v>
      </c>
      <c r="H63" s="10">
        <f t="shared" si="2"/>
        <v>95935.27</v>
      </c>
      <c r="I63" s="25">
        <f t="shared" si="0"/>
        <v>100</v>
      </c>
    </row>
    <row r="64" spans="1:9" ht="64.5" customHeight="1" x14ac:dyDescent="0.2">
      <c r="A64" s="7" t="s">
        <v>245</v>
      </c>
      <c r="B64" s="8" t="s">
        <v>15</v>
      </c>
      <c r="C64" s="8" t="s">
        <v>58</v>
      </c>
      <c r="D64" s="11" t="s">
        <v>246</v>
      </c>
      <c r="E64" s="8">
        <v>120</v>
      </c>
      <c r="F64" s="10">
        <v>95935.27</v>
      </c>
      <c r="G64" s="10">
        <v>95935.27</v>
      </c>
      <c r="H64" s="22">
        <v>95935.27</v>
      </c>
      <c r="I64" s="25">
        <f t="shared" si="0"/>
        <v>100</v>
      </c>
    </row>
    <row r="65" spans="1:9" ht="112.35" customHeight="1" x14ac:dyDescent="0.2">
      <c r="A65" s="4" t="s">
        <v>59</v>
      </c>
      <c r="B65" s="1" t="s">
        <v>15</v>
      </c>
      <c r="C65" s="1" t="s">
        <v>58</v>
      </c>
      <c r="D65" s="1" t="s">
        <v>60</v>
      </c>
      <c r="E65" s="5" t="s">
        <v>0</v>
      </c>
      <c r="F65" s="3">
        <v>7200</v>
      </c>
      <c r="G65" s="3">
        <v>7200</v>
      </c>
      <c r="H65" s="22">
        <v>7200</v>
      </c>
      <c r="I65" s="25">
        <f t="shared" si="0"/>
        <v>100</v>
      </c>
    </row>
    <row r="66" spans="1:9" ht="48.95" customHeight="1" x14ac:dyDescent="0.2">
      <c r="A66" s="4" t="s">
        <v>24</v>
      </c>
      <c r="B66" s="1" t="s">
        <v>15</v>
      </c>
      <c r="C66" s="1" t="s">
        <v>58</v>
      </c>
      <c r="D66" s="1" t="s">
        <v>60</v>
      </c>
      <c r="E66" s="1" t="s">
        <v>25</v>
      </c>
      <c r="F66" s="3">
        <v>7200</v>
      </c>
      <c r="G66" s="3">
        <v>7200</v>
      </c>
      <c r="H66" s="22">
        <v>7200</v>
      </c>
      <c r="I66" s="25">
        <f t="shared" si="0"/>
        <v>100</v>
      </c>
    </row>
    <row r="67" spans="1:9" ht="48.95" customHeight="1" x14ac:dyDescent="0.2">
      <c r="A67" s="4" t="s">
        <v>26</v>
      </c>
      <c r="B67" s="1" t="s">
        <v>15</v>
      </c>
      <c r="C67" s="1" t="s">
        <v>58</v>
      </c>
      <c r="D67" s="1" t="s">
        <v>60</v>
      </c>
      <c r="E67" s="1" t="s">
        <v>27</v>
      </c>
      <c r="F67" s="3">
        <v>7200</v>
      </c>
      <c r="G67" s="3">
        <v>7200</v>
      </c>
      <c r="H67" s="22">
        <v>7200</v>
      </c>
      <c r="I67" s="25">
        <f t="shared" si="0"/>
        <v>100</v>
      </c>
    </row>
    <row r="68" spans="1:9" ht="64.5" customHeight="1" x14ac:dyDescent="0.2">
      <c r="A68" s="4" t="s">
        <v>61</v>
      </c>
      <c r="B68" s="1" t="s">
        <v>15</v>
      </c>
      <c r="C68" s="1" t="s">
        <v>58</v>
      </c>
      <c r="D68" s="1" t="s">
        <v>62</v>
      </c>
      <c r="E68" s="5" t="s">
        <v>0</v>
      </c>
      <c r="F68" s="3">
        <f>F69+F71+F73</f>
        <v>5852385.4900000002</v>
      </c>
      <c r="G68" s="3">
        <f>G69+G71+G73</f>
        <v>5852385.4900000002</v>
      </c>
      <c r="H68" s="3">
        <f>H69+H71+H73</f>
        <v>5846105.2599999998</v>
      </c>
      <c r="I68" s="25">
        <f t="shared" si="0"/>
        <v>99.892689399720311</v>
      </c>
    </row>
    <row r="69" spans="1:9" ht="112.35" customHeight="1" x14ac:dyDescent="0.2">
      <c r="A69" s="4" t="s">
        <v>20</v>
      </c>
      <c r="B69" s="1" t="s">
        <v>15</v>
      </c>
      <c r="C69" s="1" t="s">
        <v>58</v>
      </c>
      <c r="D69" s="1" t="s">
        <v>62</v>
      </c>
      <c r="E69" s="1" t="s">
        <v>21</v>
      </c>
      <c r="F69" s="3">
        <f>F70</f>
        <v>5423474.1699999999</v>
      </c>
      <c r="G69" s="3">
        <f>G70</f>
        <v>5423474.1699999999</v>
      </c>
      <c r="H69" s="3">
        <f>H70</f>
        <v>5423474.1699999999</v>
      </c>
      <c r="I69" s="25">
        <f t="shared" si="0"/>
        <v>100</v>
      </c>
    </row>
    <row r="70" spans="1:9" ht="48.95" customHeight="1" x14ac:dyDescent="0.2">
      <c r="A70" s="4" t="s">
        <v>22</v>
      </c>
      <c r="B70" s="1" t="s">
        <v>15</v>
      </c>
      <c r="C70" s="1" t="s">
        <v>58</v>
      </c>
      <c r="D70" s="1" t="s">
        <v>62</v>
      </c>
      <c r="E70" s="1" t="s">
        <v>23</v>
      </c>
      <c r="F70" s="3">
        <v>5423474.1699999999</v>
      </c>
      <c r="G70" s="3">
        <v>5423474.1699999999</v>
      </c>
      <c r="H70" s="22">
        <v>5423474.1699999999</v>
      </c>
      <c r="I70" s="25">
        <f t="shared" si="0"/>
        <v>100</v>
      </c>
    </row>
    <row r="71" spans="1:9" ht="48.95" customHeight="1" x14ac:dyDescent="0.2">
      <c r="A71" s="4" t="s">
        <v>24</v>
      </c>
      <c r="B71" s="1" t="s">
        <v>15</v>
      </c>
      <c r="C71" s="1" t="s">
        <v>58</v>
      </c>
      <c r="D71" s="1" t="s">
        <v>62</v>
      </c>
      <c r="E71" s="1" t="s">
        <v>25</v>
      </c>
      <c r="F71" s="3">
        <f>F72</f>
        <v>428351.32</v>
      </c>
      <c r="G71" s="3">
        <f>G72</f>
        <v>428351.32</v>
      </c>
      <c r="H71" s="3">
        <f>H72</f>
        <v>422071.09</v>
      </c>
      <c r="I71" s="25">
        <f t="shared" ref="I71:I134" si="3">H71/G71*100</f>
        <v>98.533860010049708</v>
      </c>
    </row>
    <row r="72" spans="1:9" ht="48.95" customHeight="1" x14ac:dyDescent="0.2">
      <c r="A72" s="4" t="s">
        <v>26</v>
      </c>
      <c r="B72" s="1" t="s">
        <v>15</v>
      </c>
      <c r="C72" s="1" t="s">
        <v>58</v>
      </c>
      <c r="D72" s="1" t="s">
        <v>62</v>
      </c>
      <c r="E72" s="1" t="s">
        <v>27</v>
      </c>
      <c r="F72" s="3">
        <v>428351.32</v>
      </c>
      <c r="G72" s="3">
        <v>428351.32</v>
      </c>
      <c r="H72" s="22">
        <v>422071.09</v>
      </c>
      <c r="I72" s="25">
        <f t="shared" si="3"/>
        <v>98.533860010049708</v>
      </c>
    </row>
    <row r="73" spans="1:9" ht="32.25" customHeight="1" x14ac:dyDescent="0.2">
      <c r="A73" s="4" t="s">
        <v>28</v>
      </c>
      <c r="B73" s="1" t="s">
        <v>15</v>
      </c>
      <c r="C73" s="1" t="s">
        <v>58</v>
      </c>
      <c r="D73" s="1" t="s">
        <v>62</v>
      </c>
      <c r="E73" s="1" t="s">
        <v>29</v>
      </c>
      <c r="F73" s="3">
        <f>F74</f>
        <v>560</v>
      </c>
      <c r="G73" s="3">
        <f>G74</f>
        <v>560</v>
      </c>
      <c r="H73" s="3">
        <f>H74</f>
        <v>560</v>
      </c>
      <c r="I73" s="25">
        <f t="shared" si="3"/>
        <v>100</v>
      </c>
    </row>
    <row r="74" spans="1:9" ht="32.25" customHeight="1" x14ac:dyDescent="0.2">
      <c r="A74" s="4" t="s">
        <v>30</v>
      </c>
      <c r="B74" s="1" t="s">
        <v>15</v>
      </c>
      <c r="C74" s="1" t="s">
        <v>58</v>
      </c>
      <c r="D74" s="1" t="s">
        <v>62</v>
      </c>
      <c r="E74" s="1" t="s">
        <v>31</v>
      </c>
      <c r="F74" s="3">
        <v>560</v>
      </c>
      <c r="G74" s="3">
        <v>560</v>
      </c>
      <c r="H74" s="22">
        <v>560</v>
      </c>
      <c r="I74" s="25">
        <f t="shared" si="3"/>
        <v>100</v>
      </c>
    </row>
    <row r="75" spans="1:9" ht="48.95" customHeight="1" x14ac:dyDescent="0.2">
      <c r="A75" s="4" t="s">
        <v>18</v>
      </c>
      <c r="B75" s="1" t="s">
        <v>15</v>
      </c>
      <c r="C75" s="1" t="s">
        <v>58</v>
      </c>
      <c r="D75" s="1" t="s">
        <v>19</v>
      </c>
      <c r="E75" s="5" t="s">
        <v>0</v>
      </c>
      <c r="F75" s="3">
        <f>F76+F78</f>
        <v>11306.58</v>
      </c>
      <c r="G75" s="3">
        <f>G76+G78</f>
        <v>11306.58</v>
      </c>
      <c r="H75" s="3">
        <f>H76+H78</f>
        <v>10395.959999999999</v>
      </c>
      <c r="I75" s="25">
        <f t="shared" si="3"/>
        <v>91.946105718970713</v>
      </c>
    </row>
    <row r="76" spans="1:9" ht="48.95" customHeight="1" x14ac:dyDescent="0.2">
      <c r="A76" s="4" t="s">
        <v>24</v>
      </c>
      <c r="B76" s="1" t="s">
        <v>15</v>
      </c>
      <c r="C76" s="1" t="s">
        <v>58</v>
      </c>
      <c r="D76" s="1" t="s">
        <v>19</v>
      </c>
      <c r="E76" s="1" t="s">
        <v>25</v>
      </c>
      <c r="F76" s="3">
        <f>F77</f>
        <v>9463.67</v>
      </c>
      <c r="G76" s="3">
        <f>G77</f>
        <v>9463.67</v>
      </c>
      <c r="H76" s="3">
        <f>H77</f>
        <v>8553.0499999999993</v>
      </c>
      <c r="I76" s="25">
        <f t="shared" si="3"/>
        <v>90.377728724691366</v>
      </c>
    </row>
    <row r="77" spans="1:9" ht="48.95" customHeight="1" x14ac:dyDescent="0.2">
      <c r="A77" s="4" t="s">
        <v>26</v>
      </c>
      <c r="B77" s="1" t="s">
        <v>15</v>
      </c>
      <c r="C77" s="1" t="s">
        <v>58</v>
      </c>
      <c r="D77" s="1" t="s">
        <v>19</v>
      </c>
      <c r="E77" s="1" t="s">
        <v>27</v>
      </c>
      <c r="F77" s="3">
        <v>9463.67</v>
      </c>
      <c r="G77" s="3">
        <v>9463.67</v>
      </c>
      <c r="H77" s="22">
        <v>8553.0499999999993</v>
      </c>
      <c r="I77" s="25">
        <f t="shared" si="3"/>
        <v>90.377728724691366</v>
      </c>
    </row>
    <row r="78" spans="1:9" ht="30.75" customHeight="1" x14ac:dyDescent="0.2">
      <c r="A78" s="4" t="s">
        <v>28</v>
      </c>
      <c r="B78" s="1" t="s">
        <v>15</v>
      </c>
      <c r="C78" s="1" t="s">
        <v>58</v>
      </c>
      <c r="D78" s="1" t="s">
        <v>19</v>
      </c>
      <c r="E78" s="1" t="s">
        <v>29</v>
      </c>
      <c r="F78" s="3">
        <f>F79</f>
        <v>1842.91</v>
      </c>
      <c r="G78" s="3">
        <f>G79</f>
        <v>1842.91</v>
      </c>
      <c r="H78" s="3">
        <f>H79</f>
        <v>1842.91</v>
      </c>
      <c r="I78" s="25">
        <f t="shared" si="3"/>
        <v>100</v>
      </c>
    </row>
    <row r="79" spans="1:9" ht="32.25" customHeight="1" x14ac:dyDescent="0.2">
      <c r="A79" s="4" t="s">
        <v>30</v>
      </c>
      <c r="B79" s="1" t="s">
        <v>15</v>
      </c>
      <c r="C79" s="1" t="s">
        <v>58</v>
      </c>
      <c r="D79" s="1" t="s">
        <v>19</v>
      </c>
      <c r="E79" s="1" t="s">
        <v>31</v>
      </c>
      <c r="F79" s="3">
        <v>1842.91</v>
      </c>
      <c r="G79" s="3">
        <v>1842.91</v>
      </c>
      <c r="H79" s="22">
        <v>1842.91</v>
      </c>
      <c r="I79" s="25">
        <f t="shared" si="3"/>
        <v>100</v>
      </c>
    </row>
    <row r="80" spans="1:9" ht="64.5" customHeight="1" x14ac:dyDescent="0.2">
      <c r="A80" s="4" t="s">
        <v>63</v>
      </c>
      <c r="B80" s="1" t="s">
        <v>15</v>
      </c>
      <c r="C80" s="1" t="s">
        <v>58</v>
      </c>
      <c r="D80" s="1" t="s">
        <v>64</v>
      </c>
      <c r="E80" s="5" t="s">
        <v>0</v>
      </c>
      <c r="F80" s="3">
        <f t="shared" ref="F80:H81" si="4">F81</f>
        <v>1046100.47</v>
      </c>
      <c r="G80" s="3">
        <f t="shared" si="4"/>
        <v>1046100.47</v>
      </c>
      <c r="H80" s="3">
        <f t="shared" si="4"/>
        <v>1046100.47</v>
      </c>
      <c r="I80" s="25">
        <f t="shared" si="3"/>
        <v>100</v>
      </c>
    </row>
    <row r="81" spans="1:9" ht="112.35" customHeight="1" x14ac:dyDescent="0.2">
      <c r="A81" s="4" t="s">
        <v>20</v>
      </c>
      <c r="B81" s="1" t="s">
        <v>15</v>
      </c>
      <c r="C81" s="1" t="s">
        <v>58</v>
      </c>
      <c r="D81" s="1" t="s">
        <v>64</v>
      </c>
      <c r="E81" s="1" t="s">
        <v>21</v>
      </c>
      <c r="F81" s="3">
        <f t="shared" si="4"/>
        <v>1046100.47</v>
      </c>
      <c r="G81" s="3">
        <f t="shared" si="4"/>
        <v>1046100.47</v>
      </c>
      <c r="H81" s="3">
        <f t="shared" si="4"/>
        <v>1046100.47</v>
      </c>
      <c r="I81" s="25">
        <f t="shared" si="3"/>
        <v>100</v>
      </c>
    </row>
    <row r="82" spans="1:9" ht="48.95" customHeight="1" x14ac:dyDescent="0.2">
      <c r="A82" s="4" t="s">
        <v>22</v>
      </c>
      <c r="B82" s="1" t="s">
        <v>15</v>
      </c>
      <c r="C82" s="1" t="s">
        <v>58</v>
      </c>
      <c r="D82" s="1" t="s">
        <v>64</v>
      </c>
      <c r="E82" s="1" t="s">
        <v>23</v>
      </c>
      <c r="F82" s="3">
        <v>1046100.47</v>
      </c>
      <c r="G82" s="3">
        <v>1046100.47</v>
      </c>
      <c r="H82" s="22">
        <v>1046100.47</v>
      </c>
      <c r="I82" s="25">
        <f t="shared" si="3"/>
        <v>100</v>
      </c>
    </row>
    <row r="83" spans="1:9" ht="48.95" customHeight="1" x14ac:dyDescent="0.2">
      <c r="A83" s="4" t="s">
        <v>247</v>
      </c>
      <c r="B83" s="1" t="s">
        <v>15</v>
      </c>
      <c r="C83" s="1" t="s">
        <v>138</v>
      </c>
      <c r="D83" s="1" t="s">
        <v>0</v>
      </c>
      <c r="E83" s="1" t="s">
        <v>0</v>
      </c>
      <c r="F83" s="3">
        <v>150000</v>
      </c>
      <c r="G83" s="3">
        <v>150000</v>
      </c>
      <c r="H83" s="3">
        <v>150000</v>
      </c>
      <c r="I83" s="25">
        <f t="shared" si="3"/>
        <v>100</v>
      </c>
    </row>
    <row r="84" spans="1:9" ht="37.5" customHeight="1" x14ac:dyDescent="0.2">
      <c r="A84" s="4" t="s">
        <v>248</v>
      </c>
      <c r="B84" s="1" t="s">
        <v>15</v>
      </c>
      <c r="C84" s="1" t="s">
        <v>138</v>
      </c>
      <c r="D84" s="1" t="s">
        <v>249</v>
      </c>
      <c r="E84" s="1" t="s">
        <v>0</v>
      </c>
      <c r="F84" s="3">
        <v>150000</v>
      </c>
      <c r="G84" s="3">
        <v>150000</v>
      </c>
      <c r="H84" s="3">
        <v>150000</v>
      </c>
      <c r="I84" s="25">
        <f t="shared" si="3"/>
        <v>100</v>
      </c>
    </row>
    <row r="85" spans="1:9" ht="17.25" customHeight="1" x14ac:dyDescent="0.2">
      <c r="A85" s="4" t="s">
        <v>28</v>
      </c>
      <c r="B85" s="1" t="s">
        <v>15</v>
      </c>
      <c r="C85" s="1" t="s">
        <v>138</v>
      </c>
      <c r="D85" s="1" t="s">
        <v>249</v>
      </c>
      <c r="E85" s="1">
        <v>800</v>
      </c>
      <c r="F85" s="3">
        <v>150000</v>
      </c>
      <c r="G85" s="3">
        <v>150000</v>
      </c>
      <c r="H85" s="3">
        <v>150000</v>
      </c>
      <c r="I85" s="25">
        <f t="shared" si="3"/>
        <v>100</v>
      </c>
    </row>
    <row r="86" spans="1:9" ht="17.25" customHeight="1" x14ac:dyDescent="0.2">
      <c r="A86" s="4" t="s">
        <v>250</v>
      </c>
      <c r="B86" s="1" t="s">
        <v>15</v>
      </c>
      <c r="C86" s="1" t="s">
        <v>138</v>
      </c>
      <c r="D86" s="1" t="s">
        <v>249</v>
      </c>
      <c r="E86" s="1">
        <v>880</v>
      </c>
      <c r="F86" s="3">
        <v>150000</v>
      </c>
      <c r="G86" s="3">
        <v>150000</v>
      </c>
      <c r="H86" s="22">
        <v>150000</v>
      </c>
      <c r="I86" s="25">
        <f t="shared" si="3"/>
        <v>100</v>
      </c>
    </row>
    <row r="87" spans="1:9" ht="15" customHeight="1" x14ac:dyDescent="0.2">
      <c r="A87" s="2" t="s">
        <v>65</v>
      </c>
      <c r="B87" s="1" t="s">
        <v>15</v>
      </c>
      <c r="C87" s="1" t="s">
        <v>66</v>
      </c>
      <c r="D87" s="1" t="s">
        <v>0</v>
      </c>
      <c r="E87" s="1" t="s">
        <v>0</v>
      </c>
      <c r="F87" s="3">
        <v>0</v>
      </c>
      <c r="G87" s="3">
        <v>0</v>
      </c>
      <c r="H87" s="22">
        <v>0</v>
      </c>
      <c r="I87" s="25" t="e">
        <f t="shared" si="3"/>
        <v>#DIV/0!</v>
      </c>
    </row>
    <row r="88" spans="1:9" ht="32.25" customHeight="1" x14ac:dyDescent="0.2">
      <c r="A88" s="4" t="s">
        <v>67</v>
      </c>
      <c r="B88" s="1" t="s">
        <v>15</v>
      </c>
      <c r="C88" s="1" t="s">
        <v>66</v>
      </c>
      <c r="D88" s="1" t="s">
        <v>68</v>
      </c>
      <c r="E88" s="5" t="s">
        <v>0</v>
      </c>
      <c r="F88" s="3">
        <v>0</v>
      </c>
      <c r="G88" s="3">
        <v>0</v>
      </c>
      <c r="H88" s="22">
        <v>0</v>
      </c>
      <c r="I88" s="25" t="e">
        <f t="shared" si="3"/>
        <v>#DIV/0!</v>
      </c>
    </row>
    <row r="89" spans="1:9" ht="15" customHeight="1" x14ac:dyDescent="0.2">
      <c r="A89" s="4" t="s">
        <v>28</v>
      </c>
      <c r="B89" s="1" t="s">
        <v>15</v>
      </c>
      <c r="C89" s="1" t="s">
        <v>66</v>
      </c>
      <c r="D89" s="1" t="s">
        <v>68</v>
      </c>
      <c r="E89" s="1" t="s">
        <v>29</v>
      </c>
      <c r="F89" s="3">
        <v>0</v>
      </c>
      <c r="G89" s="3">
        <v>0</v>
      </c>
      <c r="H89" s="22">
        <v>0</v>
      </c>
      <c r="I89" s="25" t="e">
        <f t="shared" si="3"/>
        <v>#DIV/0!</v>
      </c>
    </row>
    <row r="90" spans="1:9" ht="15" customHeight="1" x14ac:dyDescent="0.2">
      <c r="A90" s="4" t="s">
        <v>69</v>
      </c>
      <c r="B90" s="1" t="s">
        <v>15</v>
      </c>
      <c r="C90" s="1" t="s">
        <v>66</v>
      </c>
      <c r="D90" s="1" t="s">
        <v>68</v>
      </c>
      <c r="E90" s="1" t="s">
        <v>70</v>
      </c>
      <c r="F90" s="3">
        <v>0</v>
      </c>
      <c r="G90" s="3">
        <v>0</v>
      </c>
      <c r="H90" s="22">
        <v>0</v>
      </c>
      <c r="I90" s="25" t="e">
        <f t="shared" si="3"/>
        <v>#DIV/0!</v>
      </c>
    </row>
    <row r="91" spans="1:9" ht="14.25" customHeight="1" x14ac:dyDescent="0.2">
      <c r="A91" s="2" t="s">
        <v>71</v>
      </c>
      <c r="B91" s="1" t="s">
        <v>15</v>
      </c>
      <c r="C91" s="1" t="s">
        <v>72</v>
      </c>
      <c r="D91" s="1" t="s">
        <v>0</v>
      </c>
      <c r="E91" s="1" t="s">
        <v>0</v>
      </c>
      <c r="F91" s="3">
        <f>F95+F98+F103</f>
        <v>6628569.2199999997</v>
      </c>
      <c r="G91" s="3">
        <f>G95+G98+G103</f>
        <v>6628569.2199999997</v>
      </c>
      <c r="H91" s="3">
        <f>H95+H98+H103</f>
        <v>6623141.9500000002</v>
      </c>
      <c r="I91" s="25">
        <f t="shared" si="3"/>
        <v>99.918123054616004</v>
      </c>
    </row>
    <row r="92" spans="1:9" ht="48.75" hidden="1" customHeight="1" x14ac:dyDescent="0.2">
      <c r="A92" s="4" t="s">
        <v>73</v>
      </c>
      <c r="B92" s="1" t="s">
        <v>15</v>
      </c>
      <c r="C92" s="1" t="s">
        <v>72</v>
      </c>
      <c r="D92" s="1" t="s">
        <v>74</v>
      </c>
      <c r="E92" s="5" t="s">
        <v>0</v>
      </c>
      <c r="F92" s="3">
        <v>0</v>
      </c>
      <c r="G92" s="3">
        <v>0</v>
      </c>
      <c r="H92" s="22">
        <v>0</v>
      </c>
      <c r="I92" s="25" t="e">
        <f t="shared" si="3"/>
        <v>#DIV/0!</v>
      </c>
    </row>
    <row r="93" spans="1:9" ht="48.75" hidden="1" customHeight="1" x14ac:dyDescent="0.2">
      <c r="A93" s="4" t="s">
        <v>24</v>
      </c>
      <c r="B93" s="1" t="s">
        <v>15</v>
      </c>
      <c r="C93" s="1" t="s">
        <v>72</v>
      </c>
      <c r="D93" s="1" t="s">
        <v>74</v>
      </c>
      <c r="E93" s="1" t="s">
        <v>25</v>
      </c>
      <c r="F93" s="3">
        <v>0</v>
      </c>
      <c r="G93" s="3">
        <v>0</v>
      </c>
      <c r="H93" s="22">
        <v>0</v>
      </c>
      <c r="I93" s="25" t="e">
        <f t="shared" si="3"/>
        <v>#DIV/0!</v>
      </c>
    </row>
    <row r="94" spans="1:9" ht="48.75" hidden="1" customHeight="1" x14ac:dyDescent="0.2">
      <c r="A94" s="4" t="s">
        <v>26</v>
      </c>
      <c r="B94" s="1" t="s">
        <v>15</v>
      </c>
      <c r="C94" s="1" t="s">
        <v>72</v>
      </c>
      <c r="D94" s="1" t="s">
        <v>74</v>
      </c>
      <c r="E94" s="1" t="s">
        <v>27</v>
      </c>
      <c r="F94" s="3">
        <v>0</v>
      </c>
      <c r="G94" s="3">
        <v>0</v>
      </c>
      <c r="H94" s="22">
        <v>0</v>
      </c>
      <c r="I94" s="25" t="e">
        <f t="shared" si="3"/>
        <v>#DIV/0!</v>
      </c>
    </row>
    <row r="95" spans="1:9" ht="48.95" customHeight="1" x14ac:dyDescent="0.2">
      <c r="A95" s="4" t="s">
        <v>75</v>
      </c>
      <c r="B95" s="1" t="s">
        <v>15</v>
      </c>
      <c r="C95" s="1" t="s">
        <v>72</v>
      </c>
      <c r="D95" s="1" t="s">
        <v>76</v>
      </c>
      <c r="E95" s="5" t="s">
        <v>0</v>
      </c>
      <c r="F95" s="3">
        <f t="shared" ref="F95:H96" si="5">F96</f>
        <v>2147614.5099999998</v>
      </c>
      <c r="G95" s="3">
        <f t="shared" si="5"/>
        <v>2147614.5099999998</v>
      </c>
      <c r="H95" s="3">
        <f t="shared" si="5"/>
        <v>2142187.2400000002</v>
      </c>
      <c r="I95" s="25">
        <f t="shared" si="3"/>
        <v>99.747288446100157</v>
      </c>
    </row>
    <row r="96" spans="1:9" ht="64.5" customHeight="1" x14ac:dyDescent="0.2">
      <c r="A96" s="4" t="s">
        <v>77</v>
      </c>
      <c r="B96" s="1" t="s">
        <v>15</v>
      </c>
      <c r="C96" s="1" t="s">
        <v>72</v>
      </c>
      <c r="D96" s="1" t="s">
        <v>76</v>
      </c>
      <c r="E96" s="1" t="s">
        <v>78</v>
      </c>
      <c r="F96" s="3">
        <f t="shared" si="5"/>
        <v>2147614.5099999998</v>
      </c>
      <c r="G96" s="3">
        <f t="shared" si="5"/>
        <v>2147614.5099999998</v>
      </c>
      <c r="H96" s="3">
        <f t="shared" si="5"/>
        <v>2142187.2400000002</v>
      </c>
      <c r="I96" s="25">
        <f t="shared" si="3"/>
        <v>99.747288446100157</v>
      </c>
    </row>
    <row r="97" spans="1:9" ht="32.25" customHeight="1" x14ac:dyDescent="0.2">
      <c r="A97" s="4" t="s">
        <v>79</v>
      </c>
      <c r="B97" s="1" t="s">
        <v>15</v>
      </c>
      <c r="C97" s="1" t="s">
        <v>72</v>
      </c>
      <c r="D97" s="1" t="s">
        <v>76</v>
      </c>
      <c r="E97" s="1" t="s">
        <v>80</v>
      </c>
      <c r="F97" s="3">
        <v>2147614.5099999998</v>
      </c>
      <c r="G97" s="3">
        <v>2147614.5099999998</v>
      </c>
      <c r="H97" s="22">
        <v>2142187.2400000002</v>
      </c>
      <c r="I97" s="25">
        <f t="shared" si="3"/>
        <v>99.747288446100157</v>
      </c>
    </row>
    <row r="98" spans="1:9" ht="80.099999999999994" customHeight="1" x14ac:dyDescent="0.2">
      <c r="A98" s="4" t="s">
        <v>81</v>
      </c>
      <c r="B98" s="1" t="s">
        <v>15</v>
      </c>
      <c r="C98" s="1" t="s">
        <v>72</v>
      </c>
      <c r="D98" s="1" t="s">
        <v>82</v>
      </c>
      <c r="E98" s="5" t="s">
        <v>0</v>
      </c>
      <c r="F98" s="3">
        <f>F99+F101</f>
        <v>4480954.71</v>
      </c>
      <c r="G98" s="3">
        <f>G99+G101</f>
        <v>4480954.71</v>
      </c>
      <c r="H98" s="3">
        <f>H99+H101</f>
        <v>4480954.71</v>
      </c>
      <c r="I98" s="25">
        <f t="shared" si="3"/>
        <v>100</v>
      </c>
    </row>
    <row r="99" spans="1:9" ht="48.95" customHeight="1" x14ac:dyDescent="0.2">
      <c r="A99" s="4" t="s">
        <v>24</v>
      </c>
      <c r="B99" s="1" t="s">
        <v>15</v>
      </c>
      <c r="C99" s="1" t="s">
        <v>72</v>
      </c>
      <c r="D99" s="1" t="s">
        <v>82</v>
      </c>
      <c r="E99" s="1" t="s">
        <v>25</v>
      </c>
      <c r="F99" s="3">
        <f>F100</f>
        <v>683454.71</v>
      </c>
      <c r="G99" s="3">
        <f>G100</f>
        <v>683454.71</v>
      </c>
      <c r="H99" s="3">
        <f>H100</f>
        <v>683454.71</v>
      </c>
      <c r="I99" s="25">
        <f t="shared" si="3"/>
        <v>100</v>
      </c>
    </row>
    <row r="100" spans="1:9" ht="48.95" customHeight="1" x14ac:dyDescent="0.2">
      <c r="A100" s="4" t="s">
        <v>26</v>
      </c>
      <c r="B100" s="1" t="s">
        <v>15</v>
      </c>
      <c r="C100" s="1" t="s">
        <v>72</v>
      </c>
      <c r="D100" s="1" t="s">
        <v>82</v>
      </c>
      <c r="E100" s="1" t="s">
        <v>27</v>
      </c>
      <c r="F100" s="3">
        <v>683454.71</v>
      </c>
      <c r="G100" s="3">
        <v>683454.71</v>
      </c>
      <c r="H100" s="22">
        <v>683454.71</v>
      </c>
      <c r="I100" s="25">
        <f t="shared" si="3"/>
        <v>100</v>
      </c>
    </row>
    <row r="101" spans="1:9" ht="22.5" customHeight="1" x14ac:dyDescent="0.2">
      <c r="A101" s="13" t="s">
        <v>28</v>
      </c>
      <c r="B101" s="14" t="s">
        <v>15</v>
      </c>
      <c r="C101" s="14" t="s">
        <v>72</v>
      </c>
      <c r="D101" s="14" t="s">
        <v>82</v>
      </c>
      <c r="E101" s="14">
        <v>800</v>
      </c>
      <c r="F101" s="16">
        <f>F102</f>
        <v>3797500</v>
      </c>
      <c r="G101" s="16">
        <f>G102</f>
        <v>3797500</v>
      </c>
      <c r="H101" s="16">
        <f>H102</f>
        <v>3797500</v>
      </c>
      <c r="I101" s="25">
        <f t="shared" si="3"/>
        <v>100</v>
      </c>
    </row>
    <row r="102" spans="1:9" ht="28.5" customHeight="1" x14ac:dyDescent="0.2">
      <c r="A102" s="13" t="s">
        <v>30</v>
      </c>
      <c r="B102" s="14" t="s">
        <v>15</v>
      </c>
      <c r="C102" s="14" t="s">
        <v>72</v>
      </c>
      <c r="D102" s="14" t="s">
        <v>82</v>
      </c>
      <c r="E102" s="14">
        <v>850</v>
      </c>
      <c r="F102" s="16">
        <v>3797500</v>
      </c>
      <c r="G102" s="16">
        <v>3797500</v>
      </c>
      <c r="H102" s="22">
        <v>3797500</v>
      </c>
      <c r="I102" s="25">
        <f t="shared" si="3"/>
        <v>100</v>
      </c>
    </row>
    <row r="103" spans="1:9" ht="15" customHeight="1" x14ac:dyDescent="0.2">
      <c r="A103" s="4" t="s">
        <v>83</v>
      </c>
      <c r="B103" s="1" t="s">
        <v>15</v>
      </c>
      <c r="C103" s="1" t="s">
        <v>72</v>
      </c>
      <c r="D103" s="1" t="s">
        <v>84</v>
      </c>
      <c r="E103" s="5" t="s">
        <v>0</v>
      </c>
      <c r="F103" s="3">
        <v>0</v>
      </c>
      <c r="G103" s="3">
        <v>0</v>
      </c>
      <c r="H103" s="22">
        <v>0</v>
      </c>
      <c r="I103" s="25" t="e">
        <f t="shared" si="3"/>
        <v>#DIV/0!</v>
      </c>
    </row>
    <row r="104" spans="1:9" ht="15" customHeight="1" x14ac:dyDescent="0.2">
      <c r="A104" s="4" t="s">
        <v>28</v>
      </c>
      <c r="B104" s="1" t="s">
        <v>15</v>
      </c>
      <c r="C104" s="1" t="s">
        <v>72</v>
      </c>
      <c r="D104" s="1" t="s">
        <v>84</v>
      </c>
      <c r="E104" s="1" t="s">
        <v>29</v>
      </c>
      <c r="F104" s="3">
        <v>0</v>
      </c>
      <c r="G104" s="3">
        <v>0</v>
      </c>
      <c r="H104" s="22">
        <v>0</v>
      </c>
      <c r="I104" s="25" t="e">
        <f t="shared" si="3"/>
        <v>#DIV/0!</v>
      </c>
    </row>
    <row r="105" spans="1:9" ht="15" customHeight="1" x14ac:dyDescent="0.2">
      <c r="A105" s="4" t="s">
        <v>69</v>
      </c>
      <c r="B105" s="1" t="s">
        <v>15</v>
      </c>
      <c r="C105" s="1" t="s">
        <v>72</v>
      </c>
      <c r="D105" s="1" t="s">
        <v>84</v>
      </c>
      <c r="E105" s="1" t="s">
        <v>70</v>
      </c>
      <c r="F105" s="3">
        <v>0</v>
      </c>
      <c r="G105" s="3">
        <v>0</v>
      </c>
      <c r="H105" s="22">
        <v>0</v>
      </c>
      <c r="I105" s="25" t="e">
        <f t="shared" si="3"/>
        <v>#DIV/0!</v>
      </c>
    </row>
    <row r="106" spans="1:9" ht="15" customHeight="1" x14ac:dyDescent="0.2">
      <c r="A106" s="2" t="s">
        <v>85</v>
      </c>
      <c r="B106" s="1" t="s">
        <v>86</v>
      </c>
      <c r="C106" s="1" t="s">
        <v>0</v>
      </c>
      <c r="D106" s="1" t="s">
        <v>0</v>
      </c>
      <c r="E106" s="1" t="s">
        <v>0</v>
      </c>
      <c r="F106" s="3">
        <f>F108</f>
        <v>345446</v>
      </c>
      <c r="G106" s="3">
        <f>G108</f>
        <v>345446</v>
      </c>
      <c r="H106" s="3">
        <f>H108</f>
        <v>345446</v>
      </c>
      <c r="I106" s="25">
        <f t="shared" si="3"/>
        <v>100</v>
      </c>
    </row>
    <row r="107" spans="1:9" ht="32.25" customHeight="1" x14ac:dyDescent="0.2">
      <c r="A107" s="2" t="s">
        <v>87</v>
      </c>
      <c r="B107" s="1" t="s">
        <v>86</v>
      </c>
      <c r="C107" s="1" t="s">
        <v>17</v>
      </c>
      <c r="D107" s="1" t="s">
        <v>0</v>
      </c>
      <c r="E107" s="1" t="s">
        <v>0</v>
      </c>
      <c r="F107" s="3">
        <f>F108</f>
        <v>345446</v>
      </c>
      <c r="G107" s="3">
        <f>G108</f>
        <v>345446</v>
      </c>
      <c r="H107" s="3">
        <f>H108</f>
        <v>345446</v>
      </c>
      <c r="I107" s="25">
        <f t="shared" si="3"/>
        <v>100</v>
      </c>
    </row>
    <row r="108" spans="1:9" ht="48.95" customHeight="1" x14ac:dyDescent="0.2">
      <c r="A108" s="4" t="s">
        <v>88</v>
      </c>
      <c r="B108" s="1" t="s">
        <v>86</v>
      </c>
      <c r="C108" s="1" t="s">
        <v>17</v>
      </c>
      <c r="D108" s="1" t="s">
        <v>89</v>
      </c>
      <c r="E108" s="5" t="s">
        <v>0</v>
      </c>
      <c r="F108" s="3">
        <f>F109+F111</f>
        <v>345446</v>
      </c>
      <c r="G108" s="3">
        <f>G109+G111</f>
        <v>345446</v>
      </c>
      <c r="H108" s="3">
        <f>H109+H111</f>
        <v>345446</v>
      </c>
      <c r="I108" s="25">
        <f t="shared" si="3"/>
        <v>100</v>
      </c>
    </row>
    <row r="109" spans="1:9" ht="112.35" customHeight="1" x14ac:dyDescent="0.2">
      <c r="A109" s="4" t="s">
        <v>20</v>
      </c>
      <c r="B109" s="1" t="s">
        <v>86</v>
      </c>
      <c r="C109" s="1" t="s">
        <v>17</v>
      </c>
      <c r="D109" s="1" t="s">
        <v>89</v>
      </c>
      <c r="E109" s="1" t="s">
        <v>21</v>
      </c>
      <c r="F109" s="3">
        <f>F110</f>
        <v>344519.28</v>
      </c>
      <c r="G109" s="3">
        <f>G110</f>
        <v>344519.28</v>
      </c>
      <c r="H109" s="3">
        <f>H110</f>
        <v>344519.28</v>
      </c>
      <c r="I109" s="25">
        <f t="shared" si="3"/>
        <v>100</v>
      </c>
    </row>
    <row r="110" spans="1:9" ht="48.95" customHeight="1" x14ac:dyDescent="0.2">
      <c r="A110" s="4" t="s">
        <v>22</v>
      </c>
      <c r="B110" s="1" t="s">
        <v>86</v>
      </c>
      <c r="C110" s="1" t="s">
        <v>17</v>
      </c>
      <c r="D110" s="1" t="s">
        <v>89</v>
      </c>
      <c r="E110" s="1" t="s">
        <v>23</v>
      </c>
      <c r="F110" s="3">
        <v>344519.28</v>
      </c>
      <c r="G110" s="3">
        <v>344519.28</v>
      </c>
      <c r="H110" s="22">
        <v>344519.28</v>
      </c>
      <c r="I110" s="25">
        <f t="shared" si="3"/>
        <v>100</v>
      </c>
    </row>
    <row r="111" spans="1:9" ht="48.95" customHeight="1" x14ac:dyDescent="0.2">
      <c r="A111" s="4" t="s">
        <v>24</v>
      </c>
      <c r="B111" s="1" t="s">
        <v>86</v>
      </c>
      <c r="C111" s="1" t="s">
        <v>17</v>
      </c>
      <c r="D111" s="1" t="s">
        <v>89</v>
      </c>
      <c r="E111" s="1" t="s">
        <v>25</v>
      </c>
      <c r="F111" s="3">
        <f>F112</f>
        <v>926.72</v>
      </c>
      <c r="G111" s="3">
        <f>G112</f>
        <v>926.72</v>
      </c>
      <c r="H111" s="3">
        <f>H112</f>
        <v>926.72</v>
      </c>
      <c r="I111" s="25">
        <f t="shared" si="3"/>
        <v>100</v>
      </c>
    </row>
    <row r="112" spans="1:9" ht="48" customHeight="1" x14ac:dyDescent="0.2">
      <c r="A112" s="4" t="s">
        <v>26</v>
      </c>
      <c r="B112" s="1" t="s">
        <v>86</v>
      </c>
      <c r="C112" s="1" t="s">
        <v>17</v>
      </c>
      <c r="D112" s="1" t="s">
        <v>89</v>
      </c>
      <c r="E112" s="1" t="s">
        <v>27</v>
      </c>
      <c r="F112" s="3">
        <v>926.72</v>
      </c>
      <c r="G112" s="3">
        <v>926.72</v>
      </c>
      <c r="H112" s="22">
        <v>926.72</v>
      </c>
      <c r="I112" s="25">
        <f t="shared" si="3"/>
        <v>100</v>
      </c>
    </row>
    <row r="113" spans="1:9" ht="3" hidden="1" customHeight="1" x14ac:dyDescent="0.2">
      <c r="A113" s="4" t="s">
        <v>38</v>
      </c>
      <c r="B113" s="1" t="s">
        <v>86</v>
      </c>
      <c r="C113" s="1" t="s">
        <v>17</v>
      </c>
      <c r="D113" s="1" t="s">
        <v>89</v>
      </c>
      <c r="E113" s="1" t="s">
        <v>39</v>
      </c>
      <c r="F113" s="3">
        <v>0</v>
      </c>
      <c r="G113" s="3">
        <v>0</v>
      </c>
      <c r="H113" s="22">
        <v>0</v>
      </c>
      <c r="I113" s="25" t="e">
        <f t="shared" si="3"/>
        <v>#DIV/0!</v>
      </c>
    </row>
    <row r="114" spans="1:9" ht="15" hidden="1" customHeight="1" x14ac:dyDescent="0.2">
      <c r="A114" s="4" t="s">
        <v>40</v>
      </c>
      <c r="B114" s="1" t="s">
        <v>86</v>
      </c>
      <c r="C114" s="1" t="s">
        <v>17</v>
      </c>
      <c r="D114" s="1" t="s">
        <v>89</v>
      </c>
      <c r="E114" s="1" t="s">
        <v>41</v>
      </c>
      <c r="F114" s="3">
        <v>0</v>
      </c>
      <c r="G114" s="3">
        <v>0</v>
      </c>
      <c r="H114" s="22">
        <v>0</v>
      </c>
      <c r="I114" s="25" t="e">
        <f t="shared" si="3"/>
        <v>#DIV/0!</v>
      </c>
    </row>
    <row r="115" spans="1:9" ht="32.25" customHeight="1" x14ac:dyDescent="0.2">
      <c r="A115" s="2" t="s">
        <v>90</v>
      </c>
      <c r="B115" s="1" t="s">
        <v>17</v>
      </c>
      <c r="C115" s="1" t="s">
        <v>0</v>
      </c>
      <c r="D115" s="1" t="s">
        <v>0</v>
      </c>
      <c r="E115" s="1" t="s">
        <v>0</v>
      </c>
      <c r="F115" s="3">
        <f>F116+F124</f>
        <v>5040390.84</v>
      </c>
      <c r="G115" s="3">
        <f>G116+G124</f>
        <v>5040390.84</v>
      </c>
      <c r="H115" s="3">
        <f>H116+H124</f>
        <v>4833243.32</v>
      </c>
      <c r="I115" s="25">
        <f t="shared" si="3"/>
        <v>95.890248860145945</v>
      </c>
    </row>
    <row r="116" spans="1:9" ht="64.5" customHeight="1" x14ac:dyDescent="0.2">
      <c r="A116" s="2" t="s">
        <v>91</v>
      </c>
      <c r="B116" s="1" t="s">
        <v>17</v>
      </c>
      <c r="C116" s="1" t="s">
        <v>92</v>
      </c>
      <c r="D116" s="1" t="s">
        <v>0</v>
      </c>
      <c r="E116" s="1" t="s">
        <v>0</v>
      </c>
      <c r="F116" s="3">
        <f>F117</f>
        <v>5002410.84</v>
      </c>
      <c r="G116" s="3">
        <f>G117</f>
        <v>5002410.84</v>
      </c>
      <c r="H116" s="3">
        <f>H117</f>
        <v>4798203.32</v>
      </c>
      <c r="I116" s="25">
        <f t="shared" si="3"/>
        <v>95.917817897579965</v>
      </c>
    </row>
    <row r="117" spans="1:9" ht="32.25" customHeight="1" x14ac:dyDescent="0.2">
      <c r="A117" s="4" t="s">
        <v>93</v>
      </c>
      <c r="B117" s="1" t="s">
        <v>17</v>
      </c>
      <c r="C117" s="1" t="s">
        <v>92</v>
      </c>
      <c r="D117" s="1" t="s">
        <v>94</v>
      </c>
      <c r="E117" s="5" t="s">
        <v>0</v>
      </c>
      <c r="F117" s="3">
        <f>F118+F120+F122</f>
        <v>5002410.84</v>
      </c>
      <c r="G117" s="3">
        <f>G118+G120+G122</f>
        <v>5002410.84</v>
      </c>
      <c r="H117" s="3">
        <f>H118+H120+H122</f>
        <v>4798203.32</v>
      </c>
      <c r="I117" s="25">
        <f t="shared" si="3"/>
        <v>95.917817897579965</v>
      </c>
    </row>
    <row r="118" spans="1:9" ht="112.35" customHeight="1" x14ac:dyDescent="0.2">
      <c r="A118" s="4" t="s">
        <v>20</v>
      </c>
      <c r="B118" s="1" t="s">
        <v>17</v>
      </c>
      <c r="C118" s="1" t="s">
        <v>92</v>
      </c>
      <c r="D118" s="1" t="s">
        <v>94</v>
      </c>
      <c r="E118" s="1" t="s">
        <v>21</v>
      </c>
      <c r="F118" s="3">
        <f>F119</f>
        <v>3702565.99</v>
      </c>
      <c r="G118" s="3">
        <f>G119</f>
        <v>3702565.99</v>
      </c>
      <c r="H118" s="3">
        <f>H119</f>
        <v>3702565.99</v>
      </c>
      <c r="I118" s="25">
        <f t="shared" si="3"/>
        <v>100</v>
      </c>
    </row>
    <row r="119" spans="1:9" ht="32.25" customHeight="1" x14ac:dyDescent="0.2">
      <c r="A119" s="4" t="s">
        <v>95</v>
      </c>
      <c r="B119" s="1" t="s">
        <v>17</v>
      </c>
      <c r="C119" s="1" t="s">
        <v>92</v>
      </c>
      <c r="D119" s="1" t="s">
        <v>94</v>
      </c>
      <c r="E119" s="1" t="s">
        <v>96</v>
      </c>
      <c r="F119" s="3">
        <v>3702565.99</v>
      </c>
      <c r="G119" s="3">
        <v>3702565.99</v>
      </c>
      <c r="H119" s="22">
        <v>3702565.99</v>
      </c>
      <c r="I119" s="25">
        <f t="shared" si="3"/>
        <v>100</v>
      </c>
    </row>
    <row r="120" spans="1:9" ht="48.95" customHeight="1" x14ac:dyDescent="0.2">
      <c r="A120" s="4" t="s">
        <v>24</v>
      </c>
      <c r="B120" s="1" t="s">
        <v>17</v>
      </c>
      <c r="C120" s="1" t="s">
        <v>92</v>
      </c>
      <c r="D120" s="1" t="s">
        <v>94</v>
      </c>
      <c r="E120" s="1" t="s">
        <v>25</v>
      </c>
      <c r="F120" s="3">
        <f>F121</f>
        <v>1298173.43</v>
      </c>
      <c r="G120" s="3">
        <f>G121</f>
        <v>1298173.43</v>
      </c>
      <c r="H120" s="3">
        <f>H121</f>
        <v>1093965.9099999999</v>
      </c>
      <c r="I120" s="25">
        <f t="shared" si="3"/>
        <v>84.269627209979177</v>
      </c>
    </row>
    <row r="121" spans="1:9" ht="48.95" customHeight="1" x14ac:dyDescent="0.2">
      <c r="A121" s="4" t="s">
        <v>26</v>
      </c>
      <c r="B121" s="1" t="s">
        <v>17</v>
      </c>
      <c r="C121" s="1" t="s">
        <v>92</v>
      </c>
      <c r="D121" s="1" t="s">
        <v>94</v>
      </c>
      <c r="E121" s="1" t="s">
        <v>27</v>
      </c>
      <c r="F121" s="3">
        <v>1298173.43</v>
      </c>
      <c r="G121" s="3">
        <v>1298173.43</v>
      </c>
      <c r="H121" s="22">
        <v>1093965.9099999999</v>
      </c>
      <c r="I121" s="25">
        <f t="shared" si="3"/>
        <v>84.269627209979177</v>
      </c>
    </row>
    <row r="122" spans="1:9" ht="24" customHeight="1" x14ac:dyDescent="0.2">
      <c r="A122" s="4" t="s">
        <v>28</v>
      </c>
      <c r="B122" s="1" t="s">
        <v>17</v>
      </c>
      <c r="C122" s="1" t="s">
        <v>92</v>
      </c>
      <c r="D122" s="1" t="s">
        <v>94</v>
      </c>
      <c r="E122" s="1" t="s">
        <v>29</v>
      </c>
      <c r="F122" s="3">
        <f>F123</f>
        <v>1671.42</v>
      </c>
      <c r="G122" s="3">
        <f>G123</f>
        <v>1671.42</v>
      </c>
      <c r="H122" s="3">
        <f>H123</f>
        <v>1671.42</v>
      </c>
      <c r="I122" s="25">
        <f t="shared" si="3"/>
        <v>100</v>
      </c>
    </row>
    <row r="123" spans="1:9" ht="32.25" customHeight="1" x14ac:dyDescent="0.2">
      <c r="A123" s="4" t="s">
        <v>30</v>
      </c>
      <c r="B123" s="1" t="s">
        <v>17</v>
      </c>
      <c r="C123" s="1" t="s">
        <v>92</v>
      </c>
      <c r="D123" s="1" t="s">
        <v>94</v>
      </c>
      <c r="E123" s="1" t="s">
        <v>31</v>
      </c>
      <c r="F123" s="3">
        <v>1671.42</v>
      </c>
      <c r="G123" s="3">
        <v>1671.42</v>
      </c>
      <c r="H123" s="22">
        <v>1671.42</v>
      </c>
      <c r="I123" s="25">
        <f t="shared" si="3"/>
        <v>100</v>
      </c>
    </row>
    <row r="124" spans="1:9" ht="48.95" customHeight="1" x14ac:dyDescent="0.2">
      <c r="A124" s="2" t="s">
        <v>97</v>
      </c>
      <c r="B124" s="1" t="s">
        <v>17</v>
      </c>
      <c r="C124" s="1" t="s">
        <v>98</v>
      </c>
      <c r="D124" s="1" t="s">
        <v>0</v>
      </c>
      <c r="E124" s="1" t="s">
        <v>0</v>
      </c>
      <c r="F124" s="3">
        <f>F125+F128</f>
        <v>37980</v>
      </c>
      <c r="G124" s="3">
        <f>G125+G128</f>
        <v>37980</v>
      </c>
      <c r="H124" s="3">
        <f>H125+H128</f>
        <v>35040</v>
      </c>
      <c r="I124" s="25">
        <f t="shared" si="3"/>
        <v>92.259083728278043</v>
      </c>
    </row>
    <row r="125" spans="1:9" ht="48.95" customHeight="1" x14ac:dyDescent="0.2">
      <c r="A125" s="4" t="s">
        <v>99</v>
      </c>
      <c r="B125" s="1" t="s">
        <v>17</v>
      </c>
      <c r="C125" s="1" t="s">
        <v>98</v>
      </c>
      <c r="D125" s="1" t="s">
        <v>100</v>
      </c>
      <c r="E125" s="5" t="s">
        <v>0</v>
      </c>
      <c r="F125" s="3">
        <f t="shared" ref="F125:H126" si="6">F126</f>
        <v>37980</v>
      </c>
      <c r="G125" s="3">
        <f t="shared" si="6"/>
        <v>37980</v>
      </c>
      <c r="H125" s="3">
        <f t="shared" si="6"/>
        <v>35040</v>
      </c>
      <c r="I125" s="25">
        <f t="shared" si="3"/>
        <v>92.259083728278043</v>
      </c>
    </row>
    <row r="126" spans="1:9" ht="48.95" customHeight="1" x14ac:dyDescent="0.2">
      <c r="A126" s="4" t="s">
        <v>24</v>
      </c>
      <c r="B126" s="1" t="s">
        <v>17</v>
      </c>
      <c r="C126" s="1" t="s">
        <v>98</v>
      </c>
      <c r="D126" s="1" t="s">
        <v>100</v>
      </c>
      <c r="E126" s="1" t="s">
        <v>25</v>
      </c>
      <c r="F126" s="3">
        <f t="shared" si="6"/>
        <v>37980</v>
      </c>
      <c r="G126" s="3">
        <f t="shared" si="6"/>
        <v>37980</v>
      </c>
      <c r="H126" s="3">
        <f t="shared" si="6"/>
        <v>35040</v>
      </c>
      <c r="I126" s="25">
        <f t="shared" si="3"/>
        <v>92.259083728278043</v>
      </c>
    </row>
    <row r="127" spans="1:9" ht="48.95" customHeight="1" x14ac:dyDescent="0.2">
      <c r="A127" s="4" t="s">
        <v>26</v>
      </c>
      <c r="B127" s="1" t="s">
        <v>17</v>
      </c>
      <c r="C127" s="1" t="s">
        <v>98</v>
      </c>
      <c r="D127" s="1" t="s">
        <v>100</v>
      </c>
      <c r="E127" s="1" t="s">
        <v>27</v>
      </c>
      <c r="F127" s="3">
        <v>37980</v>
      </c>
      <c r="G127" s="3">
        <v>37980</v>
      </c>
      <c r="H127" s="22">
        <v>35040</v>
      </c>
      <c r="I127" s="25">
        <f t="shared" si="3"/>
        <v>92.259083728278043</v>
      </c>
    </row>
    <row r="128" spans="1:9" ht="32.25" customHeight="1" x14ac:dyDescent="0.2">
      <c r="A128" s="4" t="s">
        <v>101</v>
      </c>
      <c r="B128" s="1" t="s">
        <v>17</v>
      </c>
      <c r="C128" s="1" t="s">
        <v>98</v>
      </c>
      <c r="D128" s="1" t="s">
        <v>102</v>
      </c>
      <c r="E128" s="5" t="s">
        <v>0</v>
      </c>
      <c r="F128" s="3">
        <v>0</v>
      </c>
      <c r="G128" s="3">
        <v>0</v>
      </c>
      <c r="H128" s="22">
        <v>0</v>
      </c>
      <c r="I128" s="25" t="e">
        <f t="shared" si="3"/>
        <v>#DIV/0!</v>
      </c>
    </row>
    <row r="129" spans="1:9" ht="48.95" customHeight="1" x14ac:dyDescent="0.2">
      <c r="A129" s="4" t="s">
        <v>24</v>
      </c>
      <c r="B129" s="1" t="s">
        <v>17</v>
      </c>
      <c r="C129" s="1" t="s">
        <v>98</v>
      </c>
      <c r="D129" s="1" t="s">
        <v>102</v>
      </c>
      <c r="E129" s="1" t="s">
        <v>25</v>
      </c>
      <c r="F129" s="3">
        <v>0</v>
      </c>
      <c r="G129" s="3">
        <v>0</v>
      </c>
      <c r="H129" s="22">
        <v>0</v>
      </c>
      <c r="I129" s="25" t="e">
        <f t="shared" si="3"/>
        <v>#DIV/0!</v>
      </c>
    </row>
    <row r="130" spans="1:9" ht="48.95" customHeight="1" x14ac:dyDescent="0.2">
      <c r="A130" s="4" t="s">
        <v>26</v>
      </c>
      <c r="B130" s="1" t="s">
        <v>17</v>
      </c>
      <c r="C130" s="1" t="s">
        <v>98</v>
      </c>
      <c r="D130" s="1" t="s">
        <v>102</v>
      </c>
      <c r="E130" s="1" t="s">
        <v>27</v>
      </c>
      <c r="F130" s="3">
        <v>0</v>
      </c>
      <c r="G130" s="3">
        <v>0</v>
      </c>
      <c r="H130" s="22">
        <v>0</v>
      </c>
      <c r="I130" s="25" t="e">
        <f t="shared" si="3"/>
        <v>#DIV/0!</v>
      </c>
    </row>
    <row r="131" spans="1:9" ht="40.5" customHeight="1" x14ac:dyDescent="0.2">
      <c r="A131" s="2" t="s">
        <v>103</v>
      </c>
      <c r="B131" s="1" t="s">
        <v>33</v>
      </c>
      <c r="C131" s="1" t="s">
        <v>0</v>
      </c>
      <c r="D131" s="1" t="s">
        <v>0</v>
      </c>
      <c r="E131" s="1" t="s">
        <v>0</v>
      </c>
      <c r="F131" s="3">
        <f>F132+F136+F140+F144+F151+F158</f>
        <v>112794879.91</v>
      </c>
      <c r="G131" s="3">
        <f>G132+G136+G140+G144+G151+G158</f>
        <v>112794879.91</v>
      </c>
      <c r="H131" s="3">
        <f>H132+H136+H140+H144+H151+H158</f>
        <v>101689853.09999999</v>
      </c>
      <c r="I131" s="25">
        <f t="shared" si="3"/>
        <v>90.154671188212802</v>
      </c>
    </row>
    <row r="132" spans="1:9" ht="15" customHeight="1" x14ac:dyDescent="0.2">
      <c r="A132" s="2" t="s">
        <v>104</v>
      </c>
      <c r="B132" s="1" t="s">
        <v>33</v>
      </c>
      <c r="C132" s="1" t="s">
        <v>15</v>
      </c>
      <c r="D132" s="1" t="s">
        <v>0</v>
      </c>
      <c r="E132" s="1" t="s">
        <v>0</v>
      </c>
      <c r="F132" s="3">
        <f>F134</f>
        <v>56400</v>
      </c>
      <c r="G132" s="3">
        <f>G134</f>
        <v>56400</v>
      </c>
      <c r="H132" s="3">
        <f>H134</f>
        <v>56400</v>
      </c>
      <c r="I132" s="25">
        <f t="shared" si="3"/>
        <v>100</v>
      </c>
    </row>
    <row r="133" spans="1:9" ht="48.95" customHeight="1" x14ac:dyDescent="0.2">
      <c r="A133" s="4" t="s">
        <v>105</v>
      </c>
      <c r="B133" s="1" t="s">
        <v>33</v>
      </c>
      <c r="C133" s="1" t="s">
        <v>15</v>
      </c>
      <c r="D133" s="1" t="s">
        <v>106</v>
      </c>
      <c r="E133" s="5" t="s">
        <v>0</v>
      </c>
      <c r="F133" s="3">
        <f t="shared" ref="F133:H134" si="7">F134</f>
        <v>56400</v>
      </c>
      <c r="G133" s="3">
        <f t="shared" si="7"/>
        <v>56400</v>
      </c>
      <c r="H133" s="3">
        <f t="shared" si="7"/>
        <v>56400</v>
      </c>
      <c r="I133" s="25">
        <f t="shared" si="3"/>
        <v>100</v>
      </c>
    </row>
    <row r="134" spans="1:9" ht="64.5" customHeight="1" x14ac:dyDescent="0.2">
      <c r="A134" s="4" t="s">
        <v>77</v>
      </c>
      <c r="B134" s="1" t="s">
        <v>33</v>
      </c>
      <c r="C134" s="1" t="s">
        <v>15</v>
      </c>
      <c r="D134" s="1" t="s">
        <v>106</v>
      </c>
      <c r="E134" s="1" t="s">
        <v>78</v>
      </c>
      <c r="F134" s="3">
        <f t="shared" si="7"/>
        <v>56400</v>
      </c>
      <c r="G134" s="3">
        <f t="shared" si="7"/>
        <v>56400</v>
      </c>
      <c r="H134" s="3">
        <f t="shared" si="7"/>
        <v>56400</v>
      </c>
      <c r="I134" s="25">
        <f t="shared" si="3"/>
        <v>100</v>
      </c>
    </row>
    <row r="135" spans="1:9" ht="27" customHeight="1" x14ac:dyDescent="0.2">
      <c r="A135" s="4" t="s">
        <v>79</v>
      </c>
      <c r="B135" s="1" t="s">
        <v>33</v>
      </c>
      <c r="C135" s="1" t="s">
        <v>15</v>
      </c>
      <c r="D135" s="1" t="s">
        <v>106</v>
      </c>
      <c r="E135" s="1" t="s">
        <v>80</v>
      </c>
      <c r="F135" s="3">
        <v>56400</v>
      </c>
      <c r="G135" s="3">
        <v>56400</v>
      </c>
      <c r="H135" s="22">
        <v>56400</v>
      </c>
      <c r="I135" s="25">
        <f t="shared" ref="I135:I189" si="8">H135/G135*100</f>
        <v>100</v>
      </c>
    </row>
    <row r="136" spans="1:9" ht="15" customHeight="1" x14ac:dyDescent="0.2">
      <c r="A136" s="2" t="s">
        <v>107</v>
      </c>
      <c r="B136" s="1" t="s">
        <v>33</v>
      </c>
      <c r="C136" s="1" t="s">
        <v>54</v>
      </c>
      <c r="D136" s="1" t="s">
        <v>0</v>
      </c>
      <c r="E136" s="1" t="s">
        <v>0</v>
      </c>
      <c r="F136" s="3">
        <v>196036.56</v>
      </c>
      <c r="G136" s="3">
        <v>196036.56</v>
      </c>
      <c r="H136" s="22">
        <f>H138</f>
        <v>123770.73</v>
      </c>
      <c r="I136" s="25">
        <f t="shared" si="8"/>
        <v>63.136554732443784</v>
      </c>
    </row>
    <row r="137" spans="1:9" ht="192" customHeight="1" x14ac:dyDescent="0.2">
      <c r="A137" s="4" t="s">
        <v>229</v>
      </c>
      <c r="B137" s="1" t="s">
        <v>33</v>
      </c>
      <c r="C137" s="1" t="s">
        <v>54</v>
      </c>
      <c r="D137" s="1" t="s">
        <v>108</v>
      </c>
      <c r="E137" s="5" t="s">
        <v>0</v>
      </c>
      <c r="F137" s="3">
        <v>196036.56</v>
      </c>
      <c r="G137" s="3">
        <v>196036.56</v>
      </c>
      <c r="H137" s="22">
        <f>H138</f>
        <v>123770.73</v>
      </c>
      <c r="I137" s="25">
        <f t="shared" si="8"/>
        <v>63.136554732443784</v>
      </c>
    </row>
    <row r="138" spans="1:9" ht="48.95" customHeight="1" x14ac:dyDescent="0.2">
      <c r="A138" s="4" t="s">
        <v>24</v>
      </c>
      <c r="B138" s="1" t="s">
        <v>33</v>
      </c>
      <c r="C138" s="1" t="s">
        <v>54</v>
      </c>
      <c r="D138" s="1" t="s">
        <v>108</v>
      </c>
      <c r="E138" s="1" t="s">
        <v>25</v>
      </c>
      <c r="F138" s="3">
        <v>196036.56</v>
      </c>
      <c r="G138" s="3">
        <v>196036.56</v>
      </c>
      <c r="H138" s="3">
        <f>H139</f>
        <v>123770.73</v>
      </c>
      <c r="I138" s="25">
        <f t="shared" si="8"/>
        <v>63.136554732443784</v>
      </c>
    </row>
    <row r="139" spans="1:9" ht="48.95" customHeight="1" x14ac:dyDescent="0.2">
      <c r="A139" s="4" t="s">
        <v>26</v>
      </c>
      <c r="B139" s="1" t="s">
        <v>33</v>
      </c>
      <c r="C139" s="1" t="s">
        <v>54</v>
      </c>
      <c r="D139" s="1" t="s">
        <v>108</v>
      </c>
      <c r="E139" s="1" t="s">
        <v>27</v>
      </c>
      <c r="F139" s="3">
        <v>196036.56</v>
      </c>
      <c r="G139" s="3">
        <v>196036.56</v>
      </c>
      <c r="H139" s="22">
        <v>123770.73</v>
      </c>
      <c r="I139" s="25">
        <f t="shared" si="8"/>
        <v>63.136554732443784</v>
      </c>
    </row>
    <row r="140" spans="1:9" ht="15" customHeight="1" x14ac:dyDescent="0.2">
      <c r="A140" s="2" t="s">
        <v>109</v>
      </c>
      <c r="B140" s="1" t="s">
        <v>33</v>
      </c>
      <c r="C140" s="1" t="s">
        <v>58</v>
      </c>
      <c r="D140" s="1" t="s">
        <v>0</v>
      </c>
      <c r="E140" s="1" t="s">
        <v>0</v>
      </c>
      <c r="F140" s="3">
        <v>0</v>
      </c>
      <c r="G140" s="3">
        <v>0</v>
      </c>
      <c r="H140" s="22">
        <v>0</v>
      </c>
      <c r="I140" s="25" t="e">
        <f t="shared" si="8"/>
        <v>#DIV/0!</v>
      </c>
    </row>
    <row r="141" spans="1:9" ht="32.25" customHeight="1" x14ac:dyDescent="0.2">
      <c r="A141" s="4" t="s">
        <v>110</v>
      </c>
      <c r="B141" s="1" t="s">
        <v>33</v>
      </c>
      <c r="C141" s="1" t="s">
        <v>58</v>
      </c>
      <c r="D141" s="1" t="s">
        <v>111</v>
      </c>
      <c r="E141" s="5" t="s">
        <v>0</v>
      </c>
      <c r="F141" s="3">
        <v>0</v>
      </c>
      <c r="G141" s="3">
        <v>0</v>
      </c>
      <c r="H141" s="22">
        <v>0</v>
      </c>
      <c r="I141" s="25" t="e">
        <f t="shared" si="8"/>
        <v>#DIV/0!</v>
      </c>
    </row>
    <row r="142" spans="1:9" ht="48.95" customHeight="1" x14ac:dyDescent="0.2">
      <c r="A142" s="4" t="s">
        <v>24</v>
      </c>
      <c r="B142" s="1" t="s">
        <v>33</v>
      </c>
      <c r="C142" s="1" t="s">
        <v>58</v>
      </c>
      <c r="D142" s="1" t="s">
        <v>111</v>
      </c>
      <c r="E142" s="1" t="s">
        <v>25</v>
      </c>
      <c r="F142" s="3">
        <v>0</v>
      </c>
      <c r="G142" s="3">
        <v>0</v>
      </c>
      <c r="H142" s="22">
        <v>0</v>
      </c>
      <c r="I142" s="25" t="e">
        <f t="shared" si="8"/>
        <v>#DIV/0!</v>
      </c>
    </row>
    <row r="143" spans="1:9" ht="48.95" customHeight="1" x14ac:dyDescent="0.2">
      <c r="A143" s="4" t="s">
        <v>26</v>
      </c>
      <c r="B143" s="1" t="s">
        <v>33</v>
      </c>
      <c r="C143" s="1" t="s">
        <v>58</v>
      </c>
      <c r="D143" s="1" t="s">
        <v>111</v>
      </c>
      <c r="E143" s="1" t="s">
        <v>27</v>
      </c>
      <c r="F143" s="3">
        <v>0</v>
      </c>
      <c r="G143" s="3">
        <v>0</v>
      </c>
      <c r="H143" s="22">
        <v>0</v>
      </c>
      <c r="I143" s="25" t="e">
        <f t="shared" si="8"/>
        <v>#DIV/0!</v>
      </c>
    </row>
    <row r="144" spans="1:9" ht="27" customHeight="1" x14ac:dyDescent="0.2">
      <c r="A144" s="2" t="s">
        <v>112</v>
      </c>
      <c r="B144" s="1" t="s">
        <v>33</v>
      </c>
      <c r="C144" s="1" t="s">
        <v>113</v>
      </c>
      <c r="D144" s="1" t="s">
        <v>0</v>
      </c>
      <c r="E144" s="1" t="s">
        <v>0</v>
      </c>
      <c r="F144" s="3">
        <f>F145+F148</f>
        <v>2321345.5</v>
      </c>
      <c r="G144" s="3">
        <f>G145+G148</f>
        <v>2321345.5</v>
      </c>
      <c r="H144" s="3">
        <f>H145+H148</f>
        <v>2135325.5</v>
      </c>
      <c r="I144" s="25">
        <f t="shared" si="8"/>
        <v>91.986544010790297</v>
      </c>
    </row>
    <row r="145" spans="1:9" ht="127.9" customHeight="1" x14ac:dyDescent="0.2">
      <c r="A145" s="4" t="s">
        <v>114</v>
      </c>
      <c r="B145" s="1" t="s">
        <v>33</v>
      </c>
      <c r="C145" s="1" t="s">
        <v>113</v>
      </c>
      <c r="D145" s="1" t="s">
        <v>115</v>
      </c>
      <c r="E145" s="5" t="s">
        <v>0</v>
      </c>
      <c r="F145" s="3">
        <f t="shared" ref="F145:H146" si="9">F146</f>
        <v>2312963.5</v>
      </c>
      <c r="G145" s="3">
        <f t="shared" si="9"/>
        <v>2312963.5</v>
      </c>
      <c r="H145" s="3">
        <f t="shared" si="9"/>
        <v>2126943.5</v>
      </c>
      <c r="I145" s="25">
        <f t="shared" si="8"/>
        <v>91.957503868954277</v>
      </c>
    </row>
    <row r="146" spans="1:9" ht="29.25" customHeight="1" x14ac:dyDescent="0.2">
      <c r="A146" s="4" t="s">
        <v>28</v>
      </c>
      <c r="B146" s="1" t="s">
        <v>33</v>
      </c>
      <c r="C146" s="1" t="s">
        <v>113</v>
      </c>
      <c r="D146" s="1" t="s">
        <v>115</v>
      </c>
      <c r="E146" s="1" t="s">
        <v>29</v>
      </c>
      <c r="F146" s="3">
        <f t="shared" si="9"/>
        <v>2312963.5</v>
      </c>
      <c r="G146" s="3">
        <f t="shared" si="9"/>
        <v>2312963.5</v>
      </c>
      <c r="H146" s="3">
        <f t="shared" si="9"/>
        <v>2126943.5</v>
      </c>
      <c r="I146" s="25">
        <f t="shared" si="8"/>
        <v>91.957503868954277</v>
      </c>
    </row>
    <row r="147" spans="1:9" ht="80.099999999999994" customHeight="1" x14ac:dyDescent="0.2">
      <c r="A147" s="4" t="s">
        <v>116</v>
      </c>
      <c r="B147" s="1" t="s">
        <v>33</v>
      </c>
      <c r="C147" s="1" t="s">
        <v>113</v>
      </c>
      <c r="D147" s="1" t="s">
        <v>115</v>
      </c>
      <c r="E147" s="1" t="s">
        <v>117</v>
      </c>
      <c r="F147" s="3">
        <v>2312963.5</v>
      </c>
      <c r="G147" s="3">
        <v>2312963.5</v>
      </c>
      <c r="H147" s="22">
        <v>2126943.5</v>
      </c>
      <c r="I147" s="25">
        <f t="shared" si="8"/>
        <v>91.957503868954277</v>
      </c>
    </row>
    <row r="148" spans="1:9" ht="32.25" customHeight="1" x14ac:dyDescent="0.2">
      <c r="A148" s="4" t="s">
        <v>118</v>
      </c>
      <c r="B148" s="1" t="s">
        <v>33</v>
      </c>
      <c r="C148" s="1" t="s">
        <v>113</v>
      </c>
      <c r="D148" s="1" t="s">
        <v>119</v>
      </c>
      <c r="E148" s="5" t="s">
        <v>0</v>
      </c>
      <c r="F148" s="3">
        <f t="shared" ref="F148:H149" si="10">F149</f>
        <v>8382</v>
      </c>
      <c r="G148" s="3">
        <f t="shared" si="10"/>
        <v>8382</v>
      </c>
      <c r="H148" s="3">
        <f t="shared" si="10"/>
        <v>8382</v>
      </c>
      <c r="I148" s="25">
        <f t="shared" si="8"/>
        <v>100</v>
      </c>
    </row>
    <row r="149" spans="1:9" ht="27" customHeight="1" x14ac:dyDescent="0.2">
      <c r="A149" s="4" t="s">
        <v>28</v>
      </c>
      <c r="B149" s="1" t="s">
        <v>33</v>
      </c>
      <c r="C149" s="1" t="s">
        <v>113</v>
      </c>
      <c r="D149" s="1" t="s">
        <v>119</v>
      </c>
      <c r="E149" s="1" t="s">
        <v>29</v>
      </c>
      <c r="F149" s="3">
        <f t="shared" si="10"/>
        <v>8382</v>
      </c>
      <c r="G149" s="3">
        <f t="shared" si="10"/>
        <v>8382</v>
      </c>
      <c r="H149" s="3">
        <f t="shared" si="10"/>
        <v>8382</v>
      </c>
      <c r="I149" s="25">
        <f t="shared" si="8"/>
        <v>100</v>
      </c>
    </row>
    <row r="150" spans="1:9" ht="32.25" customHeight="1" x14ac:dyDescent="0.2">
      <c r="A150" s="4" t="s">
        <v>30</v>
      </c>
      <c r="B150" s="1" t="s">
        <v>33</v>
      </c>
      <c r="C150" s="1" t="s">
        <v>113</v>
      </c>
      <c r="D150" s="1" t="s">
        <v>119</v>
      </c>
      <c r="E150" s="1" t="s">
        <v>31</v>
      </c>
      <c r="F150" s="3">
        <v>8382</v>
      </c>
      <c r="G150" s="3">
        <v>8382</v>
      </c>
      <c r="H150" s="22">
        <v>8382</v>
      </c>
      <c r="I150" s="25">
        <f t="shared" si="8"/>
        <v>100</v>
      </c>
    </row>
    <row r="151" spans="1:9" ht="32.25" customHeight="1" x14ac:dyDescent="0.2">
      <c r="A151" s="2" t="s">
        <v>120</v>
      </c>
      <c r="B151" s="1" t="s">
        <v>33</v>
      </c>
      <c r="C151" s="1" t="s">
        <v>121</v>
      </c>
      <c r="D151" s="1" t="s">
        <v>0</v>
      </c>
      <c r="E151" s="1" t="s">
        <v>0</v>
      </c>
      <c r="F151" s="3">
        <f>F152+F155</f>
        <v>106306097.84999999</v>
      </c>
      <c r="G151" s="3">
        <f>G152+G155</f>
        <v>106306097.84999999</v>
      </c>
      <c r="H151" s="3">
        <f>H152+H155</f>
        <v>95459356.86999999</v>
      </c>
      <c r="I151" s="25">
        <f t="shared" si="8"/>
        <v>89.796689748404674</v>
      </c>
    </row>
    <row r="152" spans="1:9" ht="64.5" customHeight="1" x14ac:dyDescent="0.2">
      <c r="A152" s="4" t="s">
        <v>122</v>
      </c>
      <c r="B152" s="1" t="s">
        <v>33</v>
      </c>
      <c r="C152" s="1" t="s">
        <v>121</v>
      </c>
      <c r="D152" s="1" t="s">
        <v>123</v>
      </c>
      <c r="E152" s="5" t="s">
        <v>0</v>
      </c>
      <c r="F152" s="3">
        <f t="shared" ref="F152:H153" si="11">F153</f>
        <v>15359588.08</v>
      </c>
      <c r="G152" s="3">
        <f t="shared" si="11"/>
        <v>15359588.08</v>
      </c>
      <c r="H152" s="3">
        <f t="shared" si="11"/>
        <v>4512847.0999999996</v>
      </c>
      <c r="I152" s="25">
        <f t="shared" si="8"/>
        <v>29.381302913170309</v>
      </c>
    </row>
    <row r="153" spans="1:9" ht="48.95" customHeight="1" x14ac:dyDescent="0.2">
      <c r="A153" s="4" t="s">
        <v>24</v>
      </c>
      <c r="B153" s="1" t="s">
        <v>33</v>
      </c>
      <c r="C153" s="1" t="s">
        <v>121</v>
      </c>
      <c r="D153" s="1" t="s">
        <v>123</v>
      </c>
      <c r="E153" s="1" t="s">
        <v>25</v>
      </c>
      <c r="F153" s="3">
        <f t="shared" si="11"/>
        <v>15359588.08</v>
      </c>
      <c r="G153" s="3">
        <f t="shared" si="11"/>
        <v>15359588.08</v>
      </c>
      <c r="H153" s="3">
        <f t="shared" si="11"/>
        <v>4512847.0999999996</v>
      </c>
      <c r="I153" s="25">
        <f t="shared" si="8"/>
        <v>29.381302913170309</v>
      </c>
    </row>
    <row r="154" spans="1:9" ht="48.95" customHeight="1" x14ac:dyDescent="0.2">
      <c r="A154" s="4" t="s">
        <v>26</v>
      </c>
      <c r="B154" s="1" t="s">
        <v>33</v>
      </c>
      <c r="C154" s="1" t="s">
        <v>121</v>
      </c>
      <c r="D154" s="1" t="s">
        <v>123</v>
      </c>
      <c r="E154" s="1" t="s">
        <v>27</v>
      </c>
      <c r="F154" s="3">
        <v>15359588.08</v>
      </c>
      <c r="G154" s="3">
        <v>15359588.08</v>
      </c>
      <c r="H154" s="22">
        <v>4512847.0999999996</v>
      </c>
      <c r="I154" s="25">
        <f t="shared" si="8"/>
        <v>29.381302913170309</v>
      </c>
    </row>
    <row r="155" spans="1:9" ht="66" customHeight="1" x14ac:dyDescent="0.2">
      <c r="A155" s="7" t="s">
        <v>122</v>
      </c>
      <c r="B155" s="8" t="s">
        <v>33</v>
      </c>
      <c r="C155" s="8" t="s">
        <v>121</v>
      </c>
      <c r="D155" s="8" t="s">
        <v>236</v>
      </c>
      <c r="E155" s="9" t="s">
        <v>0</v>
      </c>
      <c r="F155" s="10">
        <f t="shared" ref="F155:H156" si="12">F156</f>
        <v>90946509.769999996</v>
      </c>
      <c r="G155" s="10">
        <f t="shared" si="12"/>
        <v>90946509.769999996</v>
      </c>
      <c r="H155" s="10">
        <f t="shared" si="12"/>
        <v>90946509.769999996</v>
      </c>
      <c r="I155" s="25">
        <f t="shared" si="8"/>
        <v>100</v>
      </c>
    </row>
    <row r="156" spans="1:9" ht="48.95" customHeight="1" x14ac:dyDescent="0.2">
      <c r="A156" s="7" t="s">
        <v>24</v>
      </c>
      <c r="B156" s="8" t="s">
        <v>33</v>
      </c>
      <c r="C156" s="8" t="s">
        <v>121</v>
      </c>
      <c r="D156" s="8" t="s">
        <v>236</v>
      </c>
      <c r="E156" s="8" t="s">
        <v>25</v>
      </c>
      <c r="F156" s="10">
        <f t="shared" si="12"/>
        <v>90946509.769999996</v>
      </c>
      <c r="G156" s="10">
        <f t="shared" si="12"/>
        <v>90946509.769999996</v>
      </c>
      <c r="H156" s="10">
        <f t="shared" si="12"/>
        <v>90946509.769999996</v>
      </c>
      <c r="I156" s="25">
        <f t="shared" si="8"/>
        <v>100</v>
      </c>
    </row>
    <row r="157" spans="1:9" ht="48.95" customHeight="1" x14ac:dyDescent="0.2">
      <c r="A157" s="7" t="s">
        <v>26</v>
      </c>
      <c r="B157" s="8" t="s">
        <v>33</v>
      </c>
      <c r="C157" s="8" t="s">
        <v>121</v>
      </c>
      <c r="D157" s="8" t="s">
        <v>236</v>
      </c>
      <c r="E157" s="8" t="s">
        <v>27</v>
      </c>
      <c r="F157" s="10">
        <v>90946509.769999996</v>
      </c>
      <c r="G157" s="10">
        <v>90946509.769999996</v>
      </c>
      <c r="H157" s="22">
        <v>90946509.769999996</v>
      </c>
      <c r="I157" s="25">
        <f t="shared" si="8"/>
        <v>100</v>
      </c>
    </row>
    <row r="158" spans="1:9" ht="32.25" customHeight="1" x14ac:dyDescent="0.2">
      <c r="A158" s="2" t="s">
        <v>124</v>
      </c>
      <c r="B158" s="1" t="s">
        <v>33</v>
      </c>
      <c r="C158" s="1" t="s">
        <v>125</v>
      </c>
      <c r="D158" s="1" t="s">
        <v>0</v>
      </c>
      <c r="E158" s="1" t="s">
        <v>0</v>
      </c>
      <c r="F158" s="3">
        <f>F159</f>
        <v>3915000</v>
      </c>
      <c r="G158" s="3">
        <f>G159</f>
        <v>3915000</v>
      </c>
      <c r="H158" s="3">
        <f>H159</f>
        <v>3915000</v>
      </c>
      <c r="I158" s="25">
        <f t="shared" si="8"/>
        <v>100</v>
      </c>
    </row>
    <row r="159" spans="1:9" ht="32.25" customHeight="1" x14ac:dyDescent="0.2">
      <c r="A159" s="2" t="s">
        <v>261</v>
      </c>
      <c r="B159" s="1" t="s">
        <v>33</v>
      </c>
      <c r="C159" s="1" t="s">
        <v>125</v>
      </c>
      <c r="D159" s="1" t="s">
        <v>262</v>
      </c>
      <c r="E159" s="1"/>
      <c r="F159" s="3">
        <v>3915000</v>
      </c>
      <c r="G159" s="3">
        <v>3915000</v>
      </c>
      <c r="H159" s="3">
        <v>3915000</v>
      </c>
      <c r="I159" s="25">
        <f t="shared" si="8"/>
        <v>100</v>
      </c>
    </row>
    <row r="160" spans="1:9" ht="32.25" customHeight="1" x14ac:dyDescent="0.2">
      <c r="A160" s="2" t="s">
        <v>24</v>
      </c>
      <c r="B160" s="1" t="s">
        <v>33</v>
      </c>
      <c r="C160" s="1" t="s">
        <v>125</v>
      </c>
      <c r="D160" s="1" t="s">
        <v>262</v>
      </c>
      <c r="E160" s="1" t="s">
        <v>25</v>
      </c>
      <c r="F160" s="3">
        <v>3915000</v>
      </c>
      <c r="G160" s="3">
        <v>3915000</v>
      </c>
      <c r="H160" s="3">
        <v>3915000</v>
      </c>
      <c r="I160" s="25">
        <f t="shared" si="8"/>
        <v>100</v>
      </c>
    </row>
    <row r="161" spans="1:9" ht="32.25" customHeight="1" x14ac:dyDescent="0.2">
      <c r="A161" s="2" t="s">
        <v>26</v>
      </c>
      <c r="B161" s="1" t="s">
        <v>33</v>
      </c>
      <c r="C161" s="1" t="s">
        <v>125</v>
      </c>
      <c r="D161" s="1" t="s">
        <v>263</v>
      </c>
      <c r="E161" s="1" t="s">
        <v>27</v>
      </c>
      <c r="F161" s="3">
        <v>3915000</v>
      </c>
      <c r="G161" s="3">
        <v>3915000</v>
      </c>
      <c r="H161" s="22">
        <v>3915000</v>
      </c>
      <c r="I161" s="25">
        <f t="shared" si="8"/>
        <v>100</v>
      </c>
    </row>
    <row r="162" spans="1:9" ht="15" customHeight="1" x14ac:dyDescent="0.2">
      <c r="A162" s="2" t="s">
        <v>126</v>
      </c>
      <c r="B162" s="1" t="s">
        <v>54</v>
      </c>
      <c r="C162" s="1" t="s">
        <v>0</v>
      </c>
      <c r="D162" s="1" t="s">
        <v>0</v>
      </c>
      <c r="E162" s="1" t="s">
        <v>0</v>
      </c>
      <c r="F162" s="3">
        <f>F164+F167</f>
        <v>715313.14</v>
      </c>
      <c r="G162" s="3">
        <f>G164+G167</f>
        <v>715313.14</v>
      </c>
      <c r="H162" s="3">
        <f>H164+H167</f>
        <v>711732.4</v>
      </c>
      <c r="I162" s="25">
        <f t="shared" si="8"/>
        <v>99.499416437394117</v>
      </c>
    </row>
    <row r="163" spans="1:9" ht="15" customHeight="1" x14ac:dyDescent="0.2">
      <c r="A163" s="2" t="s">
        <v>127</v>
      </c>
      <c r="B163" s="1" t="s">
        <v>54</v>
      </c>
      <c r="C163" s="1" t="s">
        <v>15</v>
      </c>
      <c r="D163" s="1" t="s">
        <v>0</v>
      </c>
      <c r="E163" s="1" t="s">
        <v>0</v>
      </c>
      <c r="F163" s="3">
        <f>F165</f>
        <v>16200.54</v>
      </c>
      <c r="G163" s="3">
        <f>G165</f>
        <v>16200.54</v>
      </c>
      <c r="H163" s="3">
        <f>H165</f>
        <v>12619.8</v>
      </c>
      <c r="I163" s="25">
        <f t="shared" si="8"/>
        <v>77.89740341988599</v>
      </c>
    </row>
    <row r="164" spans="1:9" ht="80.099999999999994" customHeight="1" x14ac:dyDescent="0.2">
      <c r="A164" s="4" t="s">
        <v>128</v>
      </c>
      <c r="B164" s="1" t="s">
        <v>54</v>
      </c>
      <c r="C164" s="1" t="s">
        <v>15</v>
      </c>
      <c r="D164" s="1" t="s">
        <v>129</v>
      </c>
      <c r="E164" s="5" t="s">
        <v>0</v>
      </c>
      <c r="F164" s="3">
        <f t="shared" ref="F164:H165" si="13">F165</f>
        <v>16200.54</v>
      </c>
      <c r="G164" s="3">
        <f t="shared" si="13"/>
        <v>16200.54</v>
      </c>
      <c r="H164" s="3">
        <f t="shared" si="13"/>
        <v>12619.8</v>
      </c>
      <c r="I164" s="25">
        <f t="shared" si="8"/>
        <v>77.89740341988599</v>
      </c>
    </row>
    <row r="165" spans="1:9" ht="48.95" customHeight="1" x14ac:dyDescent="0.2">
      <c r="A165" s="4" t="s">
        <v>24</v>
      </c>
      <c r="B165" s="1" t="s">
        <v>54</v>
      </c>
      <c r="C165" s="1" t="s">
        <v>15</v>
      </c>
      <c r="D165" s="1" t="s">
        <v>129</v>
      </c>
      <c r="E165" s="1" t="s">
        <v>25</v>
      </c>
      <c r="F165" s="3">
        <f t="shared" si="13"/>
        <v>16200.54</v>
      </c>
      <c r="G165" s="3">
        <f t="shared" si="13"/>
        <v>16200.54</v>
      </c>
      <c r="H165" s="3">
        <f t="shared" si="13"/>
        <v>12619.8</v>
      </c>
      <c r="I165" s="25">
        <f t="shared" si="8"/>
        <v>77.89740341988599</v>
      </c>
    </row>
    <row r="166" spans="1:9" ht="48.95" customHeight="1" x14ac:dyDescent="0.2">
      <c r="A166" s="4" t="s">
        <v>26</v>
      </c>
      <c r="B166" s="1" t="s">
        <v>54</v>
      </c>
      <c r="C166" s="1" t="s">
        <v>15</v>
      </c>
      <c r="D166" s="1" t="s">
        <v>129</v>
      </c>
      <c r="E166" s="1" t="s">
        <v>27</v>
      </c>
      <c r="F166" s="3">
        <v>16200.54</v>
      </c>
      <c r="G166" s="3">
        <v>16200.54</v>
      </c>
      <c r="H166" s="22">
        <v>12619.8</v>
      </c>
      <c r="I166" s="25">
        <f t="shared" si="8"/>
        <v>77.89740341988599</v>
      </c>
    </row>
    <row r="167" spans="1:9" ht="15" customHeight="1" x14ac:dyDescent="0.2">
      <c r="A167" s="2" t="s">
        <v>130</v>
      </c>
      <c r="B167" s="1" t="s">
        <v>54</v>
      </c>
      <c r="C167" s="1" t="s">
        <v>86</v>
      </c>
      <c r="D167" s="1" t="s">
        <v>0</v>
      </c>
      <c r="E167" s="1" t="s">
        <v>0</v>
      </c>
      <c r="F167" s="3">
        <f>F169+F171+F174</f>
        <v>699112.6</v>
      </c>
      <c r="G167" s="3">
        <f>G169+G171+G174</f>
        <v>699112.6</v>
      </c>
      <c r="H167" s="3">
        <f>H169+H171+H174</f>
        <v>699112.6</v>
      </c>
      <c r="I167" s="25">
        <f t="shared" si="8"/>
        <v>100</v>
      </c>
    </row>
    <row r="168" spans="1:9" ht="15" customHeight="1" x14ac:dyDescent="0.2">
      <c r="A168" s="4" t="s">
        <v>131</v>
      </c>
      <c r="B168" s="1" t="s">
        <v>54</v>
      </c>
      <c r="C168" s="1" t="s">
        <v>86</v>
      </c>
      <c r="D168" s="1" t="s">
        <v>132</v>
      </c>
      <c r="E168" s="5" t="s">
        <v>0</v>
      </c>
      <c r="F168" s="3">
        <v>526315.79</v>
      </c>
      <c r="G168" s="3">
        <v>526315.79</v>
      </c>
      <c r="H168" s="3">
        <v>526315.79</v>
      </c>
      <c r="I168" s="25">
        <f t="shared" si="8"/>
        <v>100</v>
      </c>
    </row>
    <row r="169" spans="1:9" ht="48.95" customHeight="1" x14ac:dyDescent="0.2">
      <c r="A169" s="4" t="s">
        <v>24</v>
      </c>
      <c r="B169" s="1" t="s">
        <v>54</v>
      </c>
      <c r="C169" s="1" t="s">
        <v>86</v>
      </c>
      <c r="D169" s="1" t="s">
        <v>132</v>
      </c>
      <c r="E169" s="1" t="s">
        <v>25</v>
      </c>
      <c r="F169" s="3">
        <v>526315.79</v>
      </c>
      <c r="G169" s="3">
        <v>526315.79</v>
      </c>
      <c r="H169" s="3">
        <v>526315.79</v>
      </c>
      <c r="I169" s="25">
        <f t="shared" si="8"/>
        <v>100</v>
      </c>
    </row>
    <row r="170" spans="1:9" ht="48.95" customHeight="1" x14ac:dyDescent="0.2">
      <c r="A170" s="4" t="s">
        <v>26</v>
      </c>
      <c r="B170" s="1" t="s">
        <v>54</v>
      </c>
      <c r="C170" s="1" t="s">
        <v>86</v>
      </c>
      <c r="D170" s="1" t="s">
        <v>132</v>
      </c>
      <c r="E170" s="1" t="s">
        <v>27</v>
      </c>
      <c r="F170" s="3">
        <v>526315.79</v>
      </c>
      <c r="G170" s="3">
        <v>526315.79</v>
      </c>
      <c r="H170" s="22">
        <v>526315.79</v>
      </c>
      <c r="I170" s="25">
        <f t="shared" si="8"/>
        <v>100</v>
      </c>
    </row>
    <row r="171" spans="1:9" ht="37.5" customHeight="1" x14ac:dyDescent="0.2">
      <c r="A171" s="7" t="s">
        <v>237</v>
      </c>
      <c r="B171" s="8" t="s">
        <v>54</v>
      </c>
      <c r="C171" s="11" t="s">
        <v>86</v>
      </c>
      <c r="D171" s="8" t="s">
        <v>238</v>
      </c>
      <c r="E171" s="9" t="s">
        <v>0</v>
      </c>
      <c r="F171" s="10">
        <f t="shared" ref="F171:H172" si="14">F172</f>
        <v>161872.6</v>
      </c>
      <c r="G171" s="10">
        <f t="shared" si="14"/>
        <v>161872.6</v>
      </c>
      <c r="H171" s="10">
        <f t="shared" si="14"/>
        <v>161872.6</v>
      </c>
      <c r="I171" s="25">
        <f t="shared" si="8"/>
        <v>100</v>
      </c>
    </row>
    <row r="172" spans="1:9" ht="48.95" customHeight="1" x14ac:dyDescent="0.2">
      <c r="A172" s="7" t="s">
        <v>24</v>
      </c>
      <c r="B172" s="8" t="s">
        <v>54</v>
      </c>
      <c r="C172" s="11" t="s">
        <v>86</v>
      </c>
      <c r="D172" s="8" t="s">
        <v>238</v>
      </c>
      <c r="E172" s="8" t="s">
        <v>25</v>
      </c>
      <c r="F172" s="10">
        <f t="shared" si="14"/>
        <v>161872.6</v>
      </c>
      <c r="G172" s="10">
        <f t="shared" si="14"/>
        <v>161872.6</v>
      </c>
      <c r="H172" s="10">
        <f t="shared" si="14"/>
        <v>161872.6</v>
      </c>
      <c r="I172" s="25">
        <f t="shared" si="8"/>
        <v>100</v>
      </c>
    </row>
    <row r="173" spans="1:9" ht="48.95" customHeight="1" x14ac:dyDescent="0.2">
      <c r="A173" s="7" t="s">
        <v>26</v>
      </c>
      <c r="B173" s="8" t="s">
        <v>54</v>
      </c>
      <c r="C173" s="11" t="s">
        <v>86</v>
      </c>
      <c r="D173" s="8" t="s">
        <v>238</v>
      </c>
      <c r="E173" s="8" t="s">
        <v>27</v>
      </c>
      <c r="F173" s="10">
        <v>161872.6</v>
      </c>
      <c r="G173" s="10">
        <v>161872.6</v>
      </c>
      <c r="H173" s="22">
        <v>161872.6</v>
      </c>
      <c r="I173" s="25">
        <f t="shared" si="8"/>
        <v>100</v>
      </c>
    </row>
    <row r="174" spans="1:9" ht="40.5" customHeight="1" x14ac:dyDescent="0.2">
      <c r="A174" s="7" t="s">
        <v>131</v>
      </c>
      <c r="B174" s="8" t="s">
        <v>54</v>
      </c>
      <c r="C174" s="11" t="s">
        <v>86</v>
      </c>
      <c r="D174" s="8" t="s">
        <v>264</v>
      </c>
      <c r="E174" s="18" t="s">
        <v>0</v>
      </c>
      <c r="F174" s="10">
        <v>10924.21</v>
      </c>
      <c r="G174" s="10">
        <v>10924.21</v>
      </c>
      <c r="H174" s="10">
        <v>10924.21</v>
      </c>
      <c r="I174" s="25">
        <f t="shared" si="8"/>
        <v>100</v>
      </c>
    </row>
    <row r="175" spans="1:9" ht="48.95" customHeight="1" x14ac:dyDescent="0.2">
      <c r="A175" s="7" t="s">
        <v>24</v>
      </c>
      <c r="B175" s="8" t="s">
        <v>54</v>
      </c>
      <c r="C175" s="11" t="s">
        <v>86</v>
      </c>
      <c r="D175" s="8" t="s">
        <v>264</v>
      </c>
      <c r="E175" s="18" t="s">
        <v>25</v>
      </c>
      <c r="F175" s="10">
        <v>10924.21</v>
      </c>
      <c r="G175" s="10">
        <v>10924.21</v>
      </c>
      <c r="H175" s="22">
        <v>10924.21</v>
      </c>
      <c r="I175" s="25">
        <f t="shared" si="8"/>
        <v>100</v>
      </c>
    </row>
    <row r="176" spans="1:9" ht="48.95" customHeight="1" x14ac:dyDescent="0.2">
      <c r="A176" s="7" t="s">
        <v>26</v>
      </c>
      <c r="B176" s="8" t="s">
        <v>54</v>
      </c>
      <c r="C176" s="11" t="s">
        <v>86</v>
      </c>
      <c r="D176" s="8" t="s">
        <v>264</v>
      </c>
      <c r="E176" s="18" t="s">
        <v>27</v>
      </c>
      <c r="F176" s="10">
        <v>10924.21</v>
      </c>
      <c r="G176" s="10">
        <v>10924.21</v>
      </c>
      <c r="H176" s="22">
        <v>0</v>
      </c>
      <c r="I176" s="25">
        <f t="shared" si="8"/>
        <v>0</v>
      </c>
    </row>
    <row r="177" spans="1:9" ht="15" customHeight="1" x14ac:dyDescent="0.2">
      <c r="A177" s="2" t="s">
        <v>133</v>
      </c>
      <c r="B177" s="1" t="s">
        <v>58</v>
      </c>
      <c r="C177" s="1" t="s">
        <v>0</v>
      </c>
      <c r="D177" s="1" t="s">
        <v>0</v>
      </c>
      <c r="E177" s="1" t="s">
        <v>0</v>
      </c>
      <c r="F177" s="19">
        <f>F179</f>
        <v>21082.75</v>
      </c>
      <c r="G177" s="19">
        <f>G179</f>
        <v>21082.75</v>
      </c>
      <c r="H177" s="22">
        <v>0</v>
      </c>
      <c r="I177" s="25">
        <f t="shared" si="8"/>
        <v>0</v>
      </c>
    </row>
    <row r="178" spans="1:9" ht="32.25" customHeight="1" x14ac:dyDescent="0.2">
      <c r="A178" s="2" t="s">
        <v>134</v>
      </c>
      <c r="B178" s="1" t="s">
        <v>58</v>
      </c>
      <c r="C178" s="1" t="s">
        <v>54</v>
      </c>
      <c r="D178" s="1" t="s">
        <v>0</v>
      </c>
      <c r="E178" s="1" t="s">
        <v>0</v>
      </c>
      <c r="F178" s="3">
        <f t="shared" ref="F178:G180" si="15">F179</f>
        <v>21082.75</v>
      </c>
      <c r="G178" s="3">
        <f t="shared" si="15"/>
        <v>21082.75</v>
      </c>
      <c r="H178" s="22">
        <v>0</v>
      </c>
      <c r="I178" s="25">
        <f t="shared" si="8"/>
        <v>0</v>
      </c>
    </row>
    <row r="179" spans="1:9" ht="32.25" customHeight="1" x14ac:dyDescent="0.2">
      <c r="A179" s="4" t="s">
        <v>135</v>
      </c>
      <c r="B179" s="1" t="s">
        <v>58</v>
      </c>
      <c r="C179" s="1" t="s">
        <v>54</v>
      </c>
      <c r="D179" s="1" t="s">
        <v>136</v>
      </c>
      <c r="E179" s="5" t="s">
        <v>0</v>
      </c>
      <c r="F179" s="3">
        <f t="shared" si="15"/>
        <v>21082.75</v>
      </c>
      <c r="G179" s="3">
        <f t="shared" si="15"/>
        <v>21082.75</v>
      </c>
      <c r="H179" s="22">
        <v>0</v>
      </c>
      <c r="I179" s="25">
        <f t="shared" si="8"/>
        <v>0</v>
      </c>
    </row>
    <row r="180" spans="1:9" ht="48.95" customHeight="1" x14ac:dyDescent="0.2">
      <c r="A180" s="4" t="s">
        <v>24</v>
      </c>
      <c r="B180" s="1" t="s">
        <v>58</v>
      </c>
      <c r="C180" s="1" t="s">
        <v>54</v>
      </c>
      <c r="D180" s="1" t="s">
        <v>136</v>
      </c>
      <c r="E180" s="1" t="s">
        <v>25</v>
      </c>
      <c r="F180" s="3">
        <f t="shared" si="15"/>
        <v>21082.75</v>
      </c>
      <c r="G180" s="3">
        <f t="shared" si="15"/>
        <v>21082.75</v>
      </c>
      <c r="H180" s="22">
        <v>0</v>
      </c>
      <c r="I180" s="25">
        <f t="shared" si="8"/>
        <v>0</v>
      </c>
    </row>
    <row r="181" spans="1:9" ht="48.95" customHeight="1" x14ac:dyDescent="0.2">
      <c r="A181" s="4" t="s">
        <v>26</v>
      </c>
      <c r="B181" s="1" t="s">
        <v>58</v>
      </c>
      <c r="C181" s="1" t="s">
        <v>54</v>
      </c>
      <c r="D181" s="1" t="s">
        <v>136</v>
      </c>
      <c r="E181" s="1" t="s">
        <v>27</v>
      </c>
      <c r="F181" s="3">
        <v>21082.75</v>
      </c>
      <c r="G181" s="3">
        <v>21082.75</v>
      </c>
      <c r="H181" s="22">
        <v>0</v>
      </c>
      <c r="I181" s="25">
        <f t="shared" si="8"/>
        <v>0</v>
      </c>
    </row>
    <row r="182" spans="1:9" ht="36.75" customHeight="1" x14ac:dyDescent="0.2">
      <c r="A182" s="2" t="s">
        <v>137</v>
      </c>
      <c r="B182" s="1" t="s">
        <v>138</v>
      </c>
      <c r="C182" s="1" t="s">
        <v>0</v>
      </c>
      <c r="D182" s="1" t="s">
        <v>0</v>
      </c>
      <c r="E182" s="1" t="s">
        <v>0</v>
      </c>
      <c r="F182" s="3">
        <f>F183+F190+F218+F228+F232</f>
        <v>129810137.69</v>
      </c>
      <c r="G182" s="3">
        <f>G183+G190+G218+G228+G232</f>
        <v>129810137.69</v>
      </c>
      <c r="H182" s="3">
        <f>H183+H190+H218+H228+H232</f>
        <v>129181312.42999999</v>
      </c>
      <c r="I182" s="25">
        <f t="shared" si="8"/>
        <v>99.51558077728744</v>
      </c>
    </row>
    <row r="183" spans="1:9" ht="29.25" customHeight="1" x14ac:dyDescent="0.2">
      <c r="A183" s="2" t="s">
        <v>139</v>
      </c>
      <c r="B183" s="1" t="s">
        <v>138</v>
      </c>
      <c r="C183" s="1" t="s">
        <v>15</v>
      </c>
      <c r="D183" s="1" t="s">
        <v>0</v>
      </c>
      <c r="E183" s="1" t="s">
        <v>0</v>
      </c>
      <c r="F183" s="3">
        <f>F184+F187</f>
        <v>18658044.640000001</v>
      </c>
      <c r="G183" s="3">
        <f>G184+G187</f>
        <v>18658044.640000001</v>
      </c>
      <c r="H183" s="3">
        <f>H184+H187</f>
        <v>18563071.34</v>
      </c>
      <c r="I183" s="25">
        <f t="shared" si="8"/>
        <v>99.490979350556415</v>
      </c>
    </row>
    <row r="184" spans="1:9" ht="366.95" customHeight="1" x14ac:dyDescent="0.2">
      <c r="A184" s="4" t="s">
        <v>140</v>
      </c>
      <c r="B184" s="1" t="s">
        <v>138</v>
      </c>
      <c r="C184" s="1" t="s">
        <v>15</v>
      </c>
      <c r="D184" s="1" t="s">
        <v>141</v>
      </c>
      <c r="E184" s="5" t="s">
        <v>0</v>
      </c>
      <c r="F184" s="3">
        <f t="shared" ref="F184:H185" si="16">F185</f>
        <v>15843168.689999999</v>
      </c>
      <c r="G184" s="3">
        <f t="shared" si="16"/>
        <v>15843168.689999999</v>
      </c>
      <c r="H184" s="3">
        <f t="shared" si="16"/>
        <v>15843168.689999999</v>
      </c>
      <c r="I184" s="25">
        <f t="shared" si="8"/>
        <v>100</v>
      </c>
    </row>
    <row r="185" spans="1:9" ht="64.5" customHeight="1" x14ac:dyDescent="0.2">
      <c r="A185" s="4" t="s">
        <v>77</v>
      </c>
      <c r="B185" s="1" t="s">
        <v>138</v>
      </c>
      <c r="C185" s="1" t="s">
        <v>15</v>
      </c>
      <c r="D185" s="1" t="s">
        <v>141</v>
      </c>
      <c r="E185" s="1" t="s">
        <v>78</v>
      </c>
      <c r="F185" s="3">
        <f t="shared" si="16"/>
        <v>15843168.689999999</v>
      </c>
      <c r="G185" s="3">
        <f t="shared" si="16"/>
        <v>15843168.689999999</v>
      </c>
      <c r="H185" s="3">
        <f t="shared" si="16"/>
        <v>15843168.689999999</v>
      </c>
      <c r="I185" s="25">
        <f t="shared" si="8"/>
        <v>100</v>
      </c>
    </row>
    <row r="186" spans="1:9" ht="27" customHeight="1" x14ac:dyDescent="0.2">
      <c r="A186" s="4" t="s">
        <v>79</v>
      </c>
      <c r="B186" s="1" t="s">
        <v>138</v>
      </c>
      <c r="C186" s="1" t="s">
        <v>15</v>
      </c>
      <c r="D186" s="1" t="s">
        <v>141</v>
      </c>
      <c r="E186" s="1" t="s">
        <v>80</v>
      </c>
      <c r="F186" s="3">
        <v>15843168.689999999</v>
      </c>
      <c r="G186" s="3">
        <v>15843168.689999999</v>
      </c>
      <c r="H186" s="22">
        <v>15843168.689999999</v>
      </c>
      <c r="I186" s="25">
        <f t="shared" si="8"/>
        <v>100</v>
      </c>
    </row>
    <row r="187" spans="1:9" ht="32.25" customHeight="1" x14ac:dyDescent="0.2">
      <c r="A187" s="4" t="s">
        <v>142</v>
      </c>
      <c r="B187" s="1" t="s">
        <v>138</v>
      </c>
      <c r="C187" s="1" t="s">
        <v>15</v>
      </c>
      <c r="D187" s="1" t="s">
        <v>143</v>
      </c>
      <c r="E187" s="5" t="s">
        <v>0</v>
      </c>
      <c r="F187" s="3">
        <f t="shared" ref="F187:H188" si="17">F188</f>
        <v>2814875.95</v>
      </c>
      <c r="G187" s="3">
        <f t="shared" si="17"/>
        <v>2814875.95</v>
      </c>
      <c r="H187" s="3">
        <f t="shared" si="17"/>
        <v>2719902.65</v>
      </c>
      <c r="I187" s="25">
        <f t="shared" si="8"/>
        <v>96.626021832329755</v>
      </c>
    </row>
    <row r="188" spans="1:9" ht="64.5" customHeight="1" x14ac:dyDescent="0.2">
      <c r="A188" s="4" t="s">
        <v>77</v>
      </c>
      <c r="B188" s="1" t="s">
        <v>138</v>
      </c>
      <c r="C188" s="1" t="s">
        <v>15</v>
      </c>
      <c r="D188" s="1" t="s">
        <v>143</v>
      </c>
      <c r="E188" s="1" t="s">
        <v>78</v>
      </c>
      <c r="F188" s="3">
        <f t="shared" si="17"/>
        <v>2814875.95</v>
      </c>
      <c r="G188" s="3">
        <f t="shared" si="17"/>
        <v>2814875.95</v>
      </c>
      <c r="H188" s="3">
        <f t="shared" si="17"/>
        <v>2719902.65</v>
      </c>
      <c r="I188" s="25">
        <f t="shared" si="8"/>
        <v>96.626021832329755</v>
      </c>
    </row>
    <row r="189" spans="1:9" ht="15" customHeight="1" x14ac:dyDescent="0.2">
      <c r="A189" s="4" t="s">
        <v>79</v>
      </c>
      <c r="B189" s="1" t="s">
        <v>138</v>
      </c>
      <c r="C189" s="1" t="s">
        <v>15</v>
      </c>
      <c r="D189" s="1" t="s">
        <v>143</v>
      </c>
      <c r="E189" s="1" t="s">
        <v>80</v>
      </c>
      <c r="F189" s="3">
        <v>2814875.95</v>
      </c>
      <c r="G189" s="3">
        <v>2814875.95</v>
      </c>
      <c r="H189" s="22">
        <v>2719902.65</v>
      </c>
      <c r="I189" s="25">
        <f t="shared" si="8"/>
        <v>96.626021832329755</v>
      </c>
    </row>
    <row r="190" spans="1:9" ht="24.75" customHeight="1" x14ac:dyDescent="0.2">
      <c r="A190" s="2" t="s">
        <v>144</v>
      </c>
      <c r="B190" s="1" t="s">
        <v>138</v>
      </c>
      <c r="C190" s="1" t="s">
        <v>86</v>
      </c>
      <c r="D190" s="1" t="s">
        <v>0</v>
      </c>
      <c r="E190" s="1" t="s">
        <v>0</v>
      </c>
      <c r="F190" s="3">
        <f>F191+F194+F197+F200+F203+F206+F209+F212+F215</f>
        <v>90688714.280000001</v>
      </c>
      <c r="G190" s="3">
        <f>G191+G194+G197+G200+G203+G206+G209+G212+G215</f>
        <v>90688714.280000001</v>
      </c>
      <c r="H190" s="3">
        <f>H191+H194+H197+H200+H203+H206+H209+H212+H215</f>
        <v>90176139.699999988</v>
      </c>
      <c r="I190" s="25">
        <f t="shared" ref="I190:I253" si="18">H190/G190*100</f>
        <v>99.434797831164033</v>
      </c>
    </row>
    <row r="191" spans="1:9" ht="127.9" customHeight="1" x14ac:dyDescent="0.2">
      <c r="A191" s="4" t="s">
        <v>145</v>
      </c>
      <c r="B191" s="1" t="s">
        <v>138</v>
      </c>
      <c r="C191" s="1" t="s">
        <v>86</v>
      </c>
      <c r="D191" s="1" t="s">
        <v>146</v>
      </c>
      <c r="E191" s="5" t="s">
        <v>0</v>
      </c>
      <c r="F191" s="3">
        <v>347955.45</v>
      </c>
      <c r="G191" s="3">
        <v>347955.45</v>
      </c>
      <c r="H191" s="3">
        <v>347955.45</v>
      </c>
      <c r="I191" s="25">
        <f t="shared" si="18"/>
        <v>100</v>
      </c>
    </row>
    <row r="192" spans="1:9" ht="64.5" customHeight="1" x14ac:dyDescent="0.2">
      <c r="A192" s="4" t="s">
        <v>77</v>
      </c>
      <c r="B192" s="1" t="s">
        <v>138</v>
      </c>
      <c r="C192" s="1" t="s">
        <v>86</v>
      </c>
      <c r="D192" s="1" t="s">
        <v>146</v>
      </c>
      <c r="E192" s="1" t="s">
        <v>78</v>
      </c>
      <c r="F192" s="3">
        <v>347955.45</v>
      </c>
      <c r="G192" s="3">
        <v>347955.45</v>
      </c>
      <c r="H192" s="3">
        <v>347955.45</v>
      </c>
      <c r="I192" s="25">
        <f t="shared" si="18"/>
        <v>100</v>
      </c>
    </row>
    <row r="193" spans="1:9" ht="15" customHeight="1" x14ac:dyDescent="0.2">
      <c r="A193" s="4" t="s">
        <v>79</v>
      </c>
      <c r="B193" s="1" t="s">
        <v>138</v>
      </c>
      <c r="C193" s="1" t="s">
        <v>86</v>
      </c>
      <c r="D193" s="1" t="s">
        <v>146</v>
      </c>
      <c r="E193" s="1" t="s">
        <v>80</v>
      </c>
      <c r="F193" s="3">
        <v>347955.45</v>
      </c>
      <c r="G193" s="3">
        <v>347955.45</v>
      </c>
      <c r="H193" s="22">
        <v>347955.45</v>
      </c>
      <c r="I193" s="25">
        <f t="shared" si="18"/>
        <v>100</v>
      </c>
    </row>
    <row r="194" spans="1:9" ht="144.4" customHeight="1" x14ac:dyDescent="0.2">
      <c r="A194" s="4" t="s">
        <v>147</v>
      </c>
      <c r="B194" s="1" t="s">
        <v>138</v>
      </c>
      <c r="C194" s="1" t="s">
        <v>86</v>
      </c>
      <c r="D194" s="1" t="s">
        <v>148</v>
      </c>
      <c r="E194" s="5" t="s">
        <v>0</v>
      </c>
      <c r="F194" s="3">
        <f t="shared" ref="F194:H195" si="19">F195</f>
        <v>65832751.310000002</v>
      </c>
      <c r="G194" s="3">
        <f t="shared" si="19"/>
        <v>65832751.310000002</v>
      </c>
      <c r="H194" s="3">
        <f t="shared" si="19"/>
        <v>65832751.310000002</v>
      </c>
      <c r="I194" s="25">
        <f t="shared" si="18"/>
        <v>100</v>
      </c>
    </row>
    <row r="195" spans="1:9" ht="64.5" customHeight="1" x14ac:dyDescent="0.2">
      <c r="A195" s="4" t="s">
        <v>77</v>
      </c>
      <c r="B195" s="1" t="s">
        <v>138</v>
      </c>
      <c r="C195" s="1" t="s">
        <v>86</v>
      </c>
      <c r="D195" s="1" t="s">
        <v>148</v>
      </c>
      <c r="E195" s="1" t="s">
        <v>78</v>
      </c>
      <c r="F195" s="3">
        <f t="shared" si="19"/>
        <v>65832751.310000002</v>
      </c>
      <c r="G195" s="3">
        <f t="shared" si="19"/>
        <v>65832751.310000002</v>
      </c>
      <c r="H195" s="3">
        <f t="shared" si="19"/>
        <v>65832751.310000002</v>
      </c>
      <c r="I195" s="25">
        <f t="shared" si="18"/>
        <v>100</v>
      </c>
    </row>
    <row r="196" spans="1:9" ht="32.25" customHeight="1" x14ac:dyDescent="0.2">
      <c r="A196" s="4" t="s">
        <v>79</v>
      </c>
      <c r="B196" s="1" t="s">
        <v>138</v>
      </c>
      <c r="C196" s="1" t="s">
        <v>86</v>
      </c>
      <c r="D196" s="1" t="s">
        <v>148</v>
      </c>
      <c r="E196" s="1" t="s">
        <v>80</v>
      </c>
      <c r="F196" s="3">
        <v>65832751.310000002</v>
      </c>
      <c r="G196" s="3">
        <v>65832751.310000002</v>
      </c>
      <c r="H196" s="22">
        <v>65832751.310000002</v>
      </c>
      <c r="I196" s="25">
        <f t="shared" si="18"/>
        <v>100</v>
      </c>
    </row>
    <row r="197" spans="1:9" ht="147" customHeight="1" x14ac:dyDescent="0.2">
      <c r="A197" s="13" t="s">
        <v>257</v>
      </c>
      <c r="B197" s="14" t="s">
        <v>138</v>
      </c>
      <c r="C197" s="14" t="s">
        <v>86</v>
      </c>
      <c r="D197" s="14" t="s">
        <v>258</v>
      </c>
      <c r="E197" s="15" t="s">
        <v>0</v>
      </c>
      <c r="F197" s="16">
        <f t="shared" ref="F197:H198" si="20">F198</f>
        <v>52080</v>
      </c>
      <c r="G197" s="16">
        <f t="shared" si="20"/>
        <v>52080</v>
      </c>
      <c r="H197" s="16">
        <f t="shared" si="20"/>
        <v>52080</v>
      </c>
      <c r="I197" s="25">
        <f t="shared" si="18"/>
        <v>100</v>
      </c>
    </row>
    <row r="198" spans="1:9" ht="51.75" customHeight="1" x14ac:dyDescent="0.2">
      <c r="A198" s="13" t="s">
        <v>77</v>
      </c>
      <c r="B198" s="14" t="s">
        <v>138</v>
      </c>
      <c r="C198" s="14" t="s">
        <v>86</v>
      </c>
      <c r="D198" s="14" t="s">
        <v>258</v>
      </c>
      <c r="E198" s="14" t="s">
        <v>78</v>
      </c>
      <c r="F198" s="16">
        <f t="shared" si="20"/>
        <v>52080</v>
      </c>
      <c r="G198" s="16">
        <f t="shared" si="20"/>
        <v>52080</v>
      </c>
      <c r="H198" s="16">
        <f t="shared" si="20"/>
        <v>52080</v>
      </c>
      <c r="I198" s="25">
        <f t="shared" si="18"/>
        <v>100</v>
      </c>
    </row>
    <row r="199" spans="1:9" ht="36.75" customHeight="1" x14ac:dyDescent="0.2">
      <c r="A199" s="13" t="s">
        <v>79</v>
      </c>
      <c r="B199" s="14" t="s">
        <v>138</v>
      </c>
      <c r="C199" s="14" t="s">
        <v>86</v>
      </c>
      <c r="D199" s="14" t="s">
        <v>258</v>
      </c>
      <c r="E199" s="14" t="s">
        <v>80</v>
      </c>
      <c r="F199" s="16">
        <v>52080</v>
      </c>
      <c r="G199" s="16">
        <v>52080</v>
      </c>
      <c r="H199" s="22">
        <v>52080</v>
      </c>
      <c r="I199" s="25">
        <f t="shared" si="18"/>
        <v>100</v>
      </c>
    </row>
    <row r="200" spans="1:9" ht="96.6" customHeight="1" x14ac:dyDescent="0.2">
      <c r="A200" s="4" t="s">
        <v>149</v>
      </c>
      <c r="B200" s="1" t="s">
        <v>138</v>
      </c>
      <c r="C200" s="1" t="s">
        <v>86</v>
      </c>
      <c r="D200" s="1" t="s">
        <v>239</v>
      </c>
      <c r="E200" s="5" t="s">
        <v>0</v>
      </c>
      <c r="F200" s="3">
        <f t="shared" ref="F200:H201" si="21">F201</f>
        <v>6874040</v>
      </c>
      <c r="G200" s="3">
        <f t="shared" si="21"/>
        <v>6874040</v>
      </c>
      <c r="H200" s="3">
        <f t="shared" si="21"/>
        <v>6819353.7999999998</v>
      </c>
      <c r="I200" s="25">
        <f t="shared" si="18"/>
        <v>99.204453276384768</v>
      </c>
    </row>
    <row r="201" spans="1:9" ht="64.5" customHeight="1" x14ac:dyDescent="0.2">
      <c r="A201" s="4" t="s">
        <v>77</v>
      </c>
      <c r="B201" s="1" t="s">
        <v>138</v>
      </c>
      <c r="C201" s="1" t="s">
        <v>86</v>
      </c>
      <c r="D201" s="1" t="s">
        <v>239</v>
      </c>
      <c r="E201" s="1" t="s">
        <v>78</v>
      </c>
      <c r="F201" s="3">
        <f t="shared" si="21"/>
        <v>6874040</v>
      </c>
      <c r="G201" s="3">
        <f t="shared" si="21"/>
        <v>6874040</v>
      </c>
      <c r="H201" s="3">
        <f t="shared" si="21"/>
        <v>6819353.7999999998</v>
      </c>
      <c r="I201" s="25">
        <f t="shared" si="18"/>
        <v>99.204453276384768</v>
      </c>
    </row>
    <row r="202" spans="1:9" ht="15" customHeight="1" x14ac:dyDescent="0.2">
      <c r="A202" s="4" t="s">
        <v>79</v>
      </c>
      <c r="B202" s="1" t="s">
        <v>138</v>
      </c>
      <c r="C202" s="1" t="s">
        <v>86</v>
      </c>
      <c r="D202" s="1" t="s">
        <v>239</v>
      </c>
      <c r="E202" s="1" t="s">
        <v>80</v>
      </c>
      <c r="F202" s="3">
        <v>6874040</v>
      </c>
      <c r="G202" s="3">
        <v>6874040</v>
      </c>
      <c r="H202" s="22">
        <v>6819353.7999999998</v>
      </c>
      <c r="I202" s="25">
        <f t="shared" si="18"/>
        <v>99.204453276384768</v>
      </c>
    </row>
    <row r="203" spans="1:9" ht="15" customHeight="1" x14ac:dyDescent="0.2">
      <c r="A203" s="4" t="s">
        <v>150</v>
      </c>
      <c r="B203" s="1" t="s">
        <v>138</v>
      </c>
      <c r="C203" s="1" t="s">
        <v>86</v>
      </c>
      <c r="D203" s="1" t="s">
        <v>151</v>
      </c>
      <c r="E203" s="5" t="s">
        <v>0</v>
      </c>
      <c r="F203" s="3">
        <f>F205</f>
        <v>11945562.699999999</v>
      </c>
      <c r="G203" s="3">
        <f>G205</f>
        <v>11945562.699999999</v>
      </c>
      <c r="H203" s="3">
        <f>H205</f>
        <v>11603587.859999999</v>
      </c>
      <c r="I203" s="25">
        <f t="shared" si="18"/>
        <v>97.13722284509879</v>
      </c>
    </row>
    <row r="204" spans="1:9" ht="64.5" customHeight="1" x14ac:dyDescent="0.2">
      <c r="A204" s="4" t="s">
        <v>77</v>
      </c>
      <c r="B204" s="1" t="s">
        <v>138</v>
      </c>
      <c r="C204" s="1" t="s">
        <v>86</v>
      </c>
      <c r="D204" s="1" t="s">
        <v>151</v>
      </c>
      <c r="E204" s="1" t="s">
        <v>78</v>
      </c>
      <c r="F204" s="3">
        <f>F205</f>
        <v>11945562.699999999</v>
      </c>
      <c r="G204" s="3">
        <f>G205</f>
        <v>11945562.699999999</v>
      </c>
      <c r="H204" s="3">
        <f>H205</f>
        <v>11603587.859999999</v>
      </c>
      <c r="I204" s="25">
        <f t="shared" si="18"/>
        <v>97.13722284509879</v>
      </c>
    </row>
    <row r="205" spans="1:9" ht="15" customHeight="1" x14ac:dyDescent="0.2">
      <c r="A205" s="4" t="s">
        <v>79</v>
      </c>
      <c r="B205" s="1" t="s">
        <v>138</v>
      </c>
      <c r="C205" s="1" t="s">
        <v>86</v>
      </c>
      <c r="D205" s="1" t="s">
        <v>151</v>
      </c>
      <c r="E205" s="1" t="s">
        <v>80</v>
      </c>
      <c r="F205" s="3">
        <v>11945562.699999999</v>
      </c>
      <c r="G205" s="3">
        <v>11945562.699999999</v>
      </c>
      <c r="H205" s="22">
        <v>11603587.859999999</v>
      </c>
      <c r="I205" s="25">
        <f t="shared" si="18"/>
        <v>97.13722284509879</v>
      </c>
    </row>
    <row r="206" spans="1:9" ht="80.099999999999994" customHeight="1" x14ac:dyDescent="0.2">
      <c r="A206" s="4" t="s">
        <v>152</v>
      </c>
      <c r="B206" s="1" t="s">
        <v>138</v>
      </c>
      <c r="C206" s="1" t="s">
        <v>86</v>
      </c>
      <c r="D206" s="1" t="s">
        <v>153</v>
      </c>
      <c r="E206" s="5" t="s">
        <v>0</v>
      </c>
      <c r="F206" s="3">
        <v>1694394.81</v>
      </c>
      <c r="G206" s="3">
        <v>1694394.81</v>
      </c>
      <c r="H206" s="3">
        <f>H207</f>
        <v>1578481.27</v>
      </c>
      <c r="I206" s="25">
        <f t="shared" si="18"/>
        <v>93.159000528336136</v>
      </c>
    </row>
    <row r="207" spans="1:9" ht="64.5" customHeight="1" x14ac:dyDescent="0.2">
      <c r="A207" s="4" t="s">
        <v>77</v>
      </c>
      <c r="B207" s="1" t="s">
        <v>138</v>
      </c>
      <c r="C207" s="1" t="s">
        <v>86</v>
      </c>
      <c r="D207" s="1" t="s">
        <v>153</v>
      </c>
      <c r="E207" s="1" t="s">
        <v>78</v>
      </c>
      <c r="F207" s="3">
        <v>1694394.81</v>
      </c>
      <c r="G207" s="3">
        <v>1694394.81</v>
      </c>
      <c r="H207" s="3">
        <f>H208</f>
        <v>1578481.27</v>
      </c>
      <c r="I207" s="25">
        <f t="shared" si="18"/>
        <v>93.159000528336136</v>
      </c>
    </row>
    <row r="208" spans="1:9" ht="15" customHeight="1" x14ac:dyDescent="0.2">
      <c r="A208" s="4" t="s">
        <v>79</v>
      </c>
      <c r="B208" s="1" t="s">
        <v>138</v>
      </c>
      <c r="C208" s="1" t="s">
        <v>86</v>
      </c>
      <c r="D208" s="1" t="s">
        <v>153</v>
      </c>
      <c r="E208" s="1" t="s">
        <v>80</v>
      </c>
      <c r="F208" s="3">
        <v>1694394.81</v>
      </c>
      <c r="G208" s="3">
        <v>1694394.81</v>
      </c>
      <c r="H208" s="22">
        <v>1578481.27</v>
      </c>
      <c r="I208" s="25">
        <f t="shared" si="18"/>
        <v>93.159000528336136</v>
      </c>
    </row>
    <row r="209" spans="1:9" ht="79.5" customHeight="1" x14ac:dyDescent="0.2">
      <c r="A209" s="13" t="s">
        <v>267</v>
      </c>
      <c r="B209" s="14" t="s">
        <v>138</v>
      </c>
      <c r="C209" s="20" t="s">
        <v>86</v>
      </c>
      <c r="D209" s="20" t="s">
        <v>268</v>
      </c>
      <c r="E209" s="20" t="s">
        <v>0</v>
      </c>
      <c r="F209" s="16">
        <v>354696.94</v>
      </c>
      <c r="G209" s="16">
        <v>354696.94</v>
      </c>
      <c r="H209" s="16">
        <v>354696.94</v>
      </c>
      <c r="I209" s="25">
        <f t="shared" si="18"/>
        <v>100</v>
      </c>
    </row>
    <row r="210" spans="1:9" ht="30" customHeight="1" x14ac:dyDescent="0.2">
      <c r="A210" s="13" t="s">
        <v>77</v>
      </c>
      <c r="B210" s="14" t="s">
        <v>138</v>
      </c>
      <c r="C210" s="20" t="s">
        <v>86</v>
      </c>
      <c r="D210" s="20" t="s">
        <v>268</v>
      </c>
      <c r="E210" s="20" t="s">
        <v>78</v>
      </c>
      <c r="F210" s="16">
        <v>354696.94</v>
      </c>
      <c r="G210" s="16">
        <v>354696.94</v>
      </c>
      <c r="H210" s="16">
        <v>354696.94</v>
      </c>
      <c r="I210" s="25">
        <f t="shared" si="18"/>
        <v>100</v>
      </c>
    </row>
    <row r="211" spans="1:9" ht="29.25" customHeight="1" x14ac:dyDescent="0.2">
      <c r="A211" s="13" t="s">
        <v>79</v>
      </c>
      <c r="B211" s="14" t="s">
        <v>138</v>
      </c>
      <c r="C211" s="20" t="s">
        <v>86</v>
      </c>
      <c r="D211" s="20" t="s">
        <v>268</v>
      </c>
      <c r="E211" s="20" t="s">
        <v>80</v>
      </c>
      <c r="F211" s="16">
        <v>354696.94</v>
      </c>
      <c r="G211" s="16">
        <v>354696.94</v>
      </c>
      <c r="H211" s="22">
        <v>354696.94</v>
      </c>
      <c r="I211" s="25">
        <f t="shared" si="18"/>
        <v>100</v>
      </c>
    </row>
    <row r="212" spans="1:9" ht="80.099999999999994" customHeight="1" x14ac:dyDescent="0.2">
      <c r="A212" s="4" t="s">
        <v>154</v>
      </c>
      <c r="B212" s="1" t="s">
        <v>138</v>
      </c>
      <c r="C212" s="1" t="s">
        <v>86</v>
      </c>
      <c r="D212" s="1" t="s">
        <v>240</v>
      </c>
      <c r="E212" s="5" t="s">
        <v>0</v>
      </c>
      <c r="F212" s="3">
        <f t="shared" ref="F212:H213" si="22">F213</f>
        <v>225559.6</v>
      </c>
      <c r="G212" s="3">
        <f t="shared" si="22"/>
        <v>225559.6</v>
      </c>
      <c r="H212" s="3">
        <f t="shared" si="22"/>
        <v>225559.6</v>
      </c>
      <c r="I212" s="25">
        <f t="shared" si="18"/>
        <v>100</v>
      </c>
    </row>
    <row r="213" spans="1:9" ht="64.5" customHeight="1" x14ac:dyDescent="0.2">
      <c r="A213" s="4" t="s">
        <v>77</v>
      </c>
      <c r="B213" s="1" t="s">
        <v>138</v>
      </c>
      <c r="C213" s="1" t="s">
        <v>86</v>
      </c>
      <c r="D213" s="1" t="s">
        <v>240</v>
      </c>
      <c r="E213" s="1" t="s">
        <v>78</v>
      </c>
      <c r="F213" s="3">
        <f t="shared" si="22"/>
        <v>225559.6</v>
      </c>
      <c r="G213" s="3">
        <f t="shared" si="22"/>
        <v>225559.6</v>
      </c>
      <c r="H213" s="3">
        <f t="shared" si="22"/>
        <v>225559.6</v>
      </c>
      <c r="I213" s="25">
        <f t="shared" si="18"/>
        <v>100</v>
      </c>
    </row>
    <row r="214" spans="1:9" ht="15" customHeight="1" x14ac:dyDescent="0.2">
      <c r="A214" s="4" t="s">
        <v>79</v>
      </c>
      <c r="B214" s="1" t="s">
        <v>138</v>
      </c>
      <c r="C214" s="1" t="s">
        <v>86</v>
      </c>
      <c r="D214" s="1" t="s">
        <v>240</v>
      </c>
      <c r="E214" s="1" t="s">
        <v>80</v>
      </c>
      <c r="F214" s="3">
        <v>225559.6</v>
      </c>
      <c r="G214" s="3">
        <v>225559.6</v>
      </c>
      <c r="H214" s="22">
        <v>225559.6</v>
      </c>
      <c r="I214" s="25">
        <f t="shared" si="18"/>
        <v>100</v>
      </c>
    </row>
    <row r="215" spans="1:9" ht="120" customHeight="1" x14ac:dyDescent="0.2">
      <c r="A215" s="7" t="s">
        <v>241</v>
      </c>
      <c r="B215" s="8" t="s">
        <v>138</v>
      </c>
      <c r="C215" s="8" t="s">
        <v>86</v>
      </c>
      <c r="D215" s="8" t="s">
        <v>242</v>
      </c>
      <c r="E215" s="9" t="s">
        <v>0</v>
      </c>
      <c r="F215" s="10">
        <f t="shared" ref="F215:H216" si="23">F216</f>
        <v>3361673.47</v>
      </c>
      <c r="G215" s="10">
        <f t="shared" si="23"/>
        <v>3361673.47</v>
      </c>
      <c r="H215" s="10">
        <f t="shared" si="23"/>
        <v>3361673.47</v>
      </c>
      <c r="I215" s="25">
        <f t="shared" si="18"/>
        <v>100</v>
      </c>
    </row>
    <row r="216" spans="1:9" ht="64.5" customHeight="1" x14ac:dyDescent="0.2">
      <c r="A216" s="7" t="s">
        <v>77</v>
      </c>
      <c r="B216" s="8" t="s">
        <v>138</v>
      </c>
      <c r="C216" s="8" t="s">
        <v>86</v>
      </c>
      <c r="D216" s="8" t="s">
        <v>242</v>
      </c>
      <c r="E216" s="8" t="s">
        <v>78</v>
      </c>
      <c r="F216" s="10">
        <f t="shared" si="23"/>
        <v>3361673.47</v>
      </c>
      <c r="G216" s="10">
        <f t="shared" si="23"/>
        <v>3361673.47</v>
      </c>
      <c r="H216" s="10">
        <f t="shared" si="23"/>
        <v>3361673.47</v>
      </c>
      <c r="I216" s="25">
        <f t="shared" si="18"/>
        <v>100</v>
      </c>
    </row>
    <row r="217" spans="1:9" ht="25.5" customHeight="1" x14ac:dyDescent="0.2">
      <c r="A217" s="7" t="s">
        <v>79</v>
      </c>
      <c r="B217" s="8" t="s">
        <v>138</v>
      </c>
      <c r="C217" s="8" t="s">
        <v>86</v>
      </c>
      <c r="D217" s="8" t="s">
        <v>242</v>
      </c>
      <c r="E217" s="8" t="s">
        <v>80</v>
      </c>
      <c r="F217" s="10">
        <v>3361673.47</v>
      </c>
      <c r="G217" s="10">
        <v>3361673.47</v>
      </c>
      <c r="H217" s="22">
        <v>3361673.47</v>
      </c>
      <c r="I217" s="25">
        <f t="shared" si="18"/>
        <v>100</v>
      </c>
    </row>
    <row r="218" spans="1:9" ht="25.5" customHeight="1" x14ac:dyDescent="0.2">
      <c r="A218" s="2" t="s">
        <v>155</v>
      </c>
      <c r="B218" s="1" t="s">
        <v>138</v>
      </c>
      <c r="C218" s="1" t="s">
        <v>17</v>
      </c>
      <c r="D218" s="1" t="s">
        <v>0</v>
      </c>
      <c r="E218" s="1" t="s">
        <v>0</v>
      </c>
      <c r="F218" s="3">
        <f>F219+F222+F225</f>
        <v>6813080.6099999994</v>
      </c>
      <c r="G218" s="3">
        <f>G219+G222+G225</f>
        <v>6813080.6099999994</v>
      </c>
      <c r="H218" s="3">
        <f>H219+H222+H225</f>
        <v>6801690.1500000004</v>
      </c>
      <c r="I218" s="25">
        <f t="shared" si="18"/>
        <v>99.832814835872028</v>
      </c>
    </row>
    <row r="219" spans="1:9" ht="32.25" customHeight="1" x14ac:dyDescent="0.2">
      <c r="A219" s="4" t="s">
        <v>156</v>
      </c>
      <c r="B219" s="1" t="s">
        <v>138</v>
      </c>
      <c r="C219" s="1" t="s">
        <v>17</v>
      </c>
      <c r="D219" s="1" t="s">
        <v>157</v>
      </c>
      <c r="E219" s="5" t="s">
        <v>0</v>
      </c>
      <c r="F219" s="3">
        <f t="shared" ref="F219:H220" si="24">F220</f>
        <v>3243867.09</v>
      </c>
      <c r="G219" s="3">
        <f t="shared" si="24"/>
        <v>3243867.09</v>
      </c>
      <c r="H219" s="3">
        <f t="shared" si="24"/>
        <v>3238716.13</v>
      </c>
      <c r="I219" s="25">
        <f t="shared" si="18"/>
        <v>99.841209277165547</v>
      </c>
    </row>
    <row r="220" spans="1:9" ht="64.5" customHeight="1" x14ac:dyDescent="0.2">
      <c r="A220" s="4" t="s">
        <v>77</v>
      </c>
      <c r="B220" s="1" t="s">
        <v>138</v>
      </c>
      <c r="C220" s="1" t="s">
        <v>17</v>
      </c>
      <c r="D220" s="1" t="s">
        <v>157</v>
      </c>
      <c r="E220" s="1" t="s">
        <v>78</v>
      </c>
      <c r="F220" s="3">
        <f t="shared" si="24"/>
        <v>3243867.09</v>
      </c>
      <c r="G220" s="3">
        <f t="shared" si="24"/>
        <v>3243867.09</v>
      </c>
      <c r="H220" s="3">
        <f t="shared" si="24"/>
        <v>3238716.13</v>
      </c>
      <c r="I220" s="25">
        <f t="shared" si="18"/>
        <v>99.841209277165547</v>
      </c>
    </row>
    <row r="221" spans="1:9" ht="27" customHeight="1" x14ac:dyDescent="0.2">
      <c r="A221" s="4" t="s">
        <v>79</v>
      </c>
      <c r="B221" s="1" t="s">
        <v>138</v>
      </c>
      <c r="C221" s="1" t="s">
        <v>17</v>
      </c>
      <c r="D221" s="1" t="s">
        <v>157</v>
      </c>
      <c r="E221" s="1" t="s">
        <v>80</v>
      </c>
      <c r="F221" s="3">
        <v>3243867.09</v>
      </c>
      <c r="G221" s="3">
        <v>3243867.09</v>
      </c>
      <c r="H221" s="22">
        <v>3238716.13</v>
      </c>
      <c r="I221" s="25">
        <f t="shared" si="18"/>
        <v>99.841209277165547</v>
      </c>
    </row>
    <row r="222" spans="1:9" ht="32.25" customHeight="1" x14ac:dyDescent="0.2">
      <c r="A222" s="4" t="s">
        <v>156</v>
      </c>
      <c r="B222" s="1" t="s">
        <v>138</v>
      </c>
      <c r="C222" s="1" t="s">
        <v>17</v>
      </c>
      <c r="D222" s="1" t="s">
        <v>158</v>
      </c>
      <c r="E222" s="5" t="s">
        <v>0</v>
      </c>
      <c r="F222" s="3">
        <f t="shared" ref="F222:H223" si="25">F223</f>
        <v>1030443.3</v>
      </c>
      <c r="G222" s="3">
        <f t="shared" si="25"/>
        <v>1030443.3</v>
      </c>
      <c r="H222" s="3">
        <f t="shared" si="25"/>
        <v>1024203.8</v>
      </c>
      <c r="I222" s="25">
        <f t="shared" si="18"/>
        <v>99.394483908042304</v>
      </c>
    </row>
    <row r="223" spans="1:9" ht="64.5" customHeight="1" x14ac:dyDescent="0.2">
      <c r="A223" s="4" t="s">
        <v>77</v>
      </c>
      <c r="B223" s="1" t="s">
        <v>138</v>
      </c>
      <c r="C223" s="1" t="s">
        <v>17</v>
      </c>
      <c r="D223" s="1" t="s">
        <v>158</v>
      </c>
      <c r="E223" s="1" t="s">
        <v>78</v>
      </c>
      <c r="F223" s="3">
        <f t="shared" si="25"/>
        <v>1030443.3</v>
      </c>
      <c r="G223" s="3">
        <f t="shared" si="25"/>
        <v>1030443.3</v>
      </c>
      <c r="H223" s="3">
        <f t="shared" si="25"/>
        <v>1024203.8</v>
      </c>
      <c r="I223" s="25">
        <f t="shared" si="18"/>
        <v>99.394483908042304</v>
      </c>
    </row>
    <row r="224" spans="1:9" ht="15" customHeight="1" x14ac:dyDescent="0.2">
      <c r="A224" s="4" t="s">
        <v>79</v>
      </c>
      <c r="B224" s="1" t="s">
        <v>138</v>
      </c>
      <c r="C224" s="1" t="s">
        <v>17</v>
      </c>
      <c r="D224" s="1" t="s">
        <v>158</v>
      </c>
      <c r="E224" s="1" t="s">
        <v>80</v>
      </c>
      <c r="F224" s="3">
        <v>1030443.3</v>
      </c>
      <c r="G224" s="3">
        <v>1030443.3</v>
      </c>
      <c r="H224" s="22">
        <v>1024203.8</v>
      </c>
      <c r="I224" s="25">
        <f t="shared" si="18"/>
        <v>99.394483908042304</v>
      </c>
    </row>
    <row r="225" spans="1:9" ht="64.5" customHeight="1" x14ac:dyDescent="0.2">
      <c r="A225" s="4" t="s">
        <v>159</v>
      </c>
      <c r="B225" s="1" t="s">
        <v>138</v>
      </c>
      <c r="C225" s="1" t="s">
        <v>17</v>
      </c>
      <c r="D225" s="1" t="s">
        <v>160</v>
      </c>
      <c r="E225" s="5" t="s">
        <v>0</v>
      </c>
      <c r="F225" s="3">
        <f t="shared" ref="F225:H226" si="26">F226</f>
        <v>2538770.2200000002</v>
      </c>
      <c r="G225" s="3">
        <f t="shared" si="26"/>
        <v>2538770.2200000002</v>
      </c>
      <c r="H225" s="3">
        <f t="shared" si="26"/>
        <v>2538770.2200000002</v>
      </c>
      <c r="I225" s="25">
        <f t="shared" si="18"/>
        <v>100</v>
      </c>
    </row>
    <row r="226" spans="1:9" ht="64.5" customHeight="1" x14ac:dyDescent="0.2">
      <c r="A226" s="4" t="s">
        <v>77</v>
      </c>
      <c r="B226" s="1" t="s">
        <v>138</v>
      </c>
      <c r="C226" s="1" t="s">
        <v>17</v>
      </c>
      <c r="D226" s="1" t="s">
        <v>160</v>
      </c>
      <c r="E226" s="1" t="s">
        <v>78</v>
      </c>
      <c r="F226" s="3">
        <f t="shared" si="26"/>
        <v>2538770.2200000002</v>
      </c>
      <c r="G226" s="3">
        <f t="shared" si="26"/>
        <v>2538770.2200000002</v>
      </c>
      <c r="H226" s="3">
        <f t="shared" si="26"/>
        <v>2538770.2200000002</v>
      </c>
      <c r="I226" s="25">
        <f t="shared" si="18"/>
        <v>100</v>
      </c>
    </row>
    <row r="227" spans="1:9" ht="24.75" customHeight="1" x14ac:dyDescent="0.2">
      <c r="A227" s="4" t="s">
        <v>79</v>
      </c>
      <c r="B227" s="1" t="s">
        <v>138</v>
      </c>
      <c r="C227" s="1" t="s">
        <v>17</v>
      </c>
      <c r="D227" s="1" t="s">
        <v>160</v>
      </c>
      <c r="E227" s="1" t="s">
        <v>80</v>
      </c>
      <c r="F227" s="3">
        <v>2538770.2200000002</v>
      </c>
      <c r="G227" s="3">
        <v>2538770.2200000002</v>
      </c>
      <c r="H227" s="22">
        <v>2538770.2200000002</v>
      </c>
      <c r="I227" s="25">
        <f t="shared" si="18"/>
        <v>100</v>
      </c>
    </row>
    <row r="228" spans="1:9" ht="15" customHeight="1" x14ac:dyDescent="0.2">
      <c r="A228" s="2" t="s">
        <v>161</v>
      </c>
      <c r="B228" s="1" t="s">
        <v>138</v>
      </c>
      <c r="C228" s="1" t="s">
        <v>138</v>
      </c>
      <c r="D228" s="1" t="s">
        <v>0</v>
      </c>
      <c r="E228" s="1" t="s">
        <v>0</v>
      </c>
      <c r="F228" s="3">
        <v>0</v>
      </c>
      <c r="G228" s="3">
        <v>0</v>
      </c>
      <c r="H228" s="22">
        <v>0</v>
      </c>
      <c r="I228" s="25" t="e">
        <f t="shared" si="18"/>
        <v>#DIV/0!</v>
      </c>
    </row>
    <row r="229" spans="1:9" ht="32.25" customHeight="1" x14ac:dyDescent="0.2">
      <c r="A229" s="4" t="s">
        <v>162</v>
      </c>
      <c r="B229" s="1" t="s">
        <v>138</v>
      </c>
      <c r="C229" s="1" t="s">
        <v>138</v>
      </c>
      <c r="D229" s="1" t="s">
        <v>163</v>
      </c>
      <c r="E229" s="5" t="s">
        <v>0</v>
      </c>
      <c r="F229" s="3">
        <v>0</v>
      </c>
      <c r="G229" s="3">
        <v>0</v>
      </c>
      <c r="H229" s="22">
        <v>0</v>
      </c>
      <c r="I229" s="25" t="e">
        <f t="shared" si="18"/>
        <v>#DIV/0!</v>
      </c>
    </row>
    <row r="230" spans="1:9" ht="48.95" customHeight="1" x14ac:dyDescent="0.2">
      <c r="A230" s="4" t="s">
        <v>24</v>
      </c>
      <c r="B230" s="1" t="s">
        <v>138</v>
      </c>
      <c r="C230" s="1" t="s">
        <v>138</v>
      </c>
      <c r="D230" s="1" t="s">
        <v>163</v>
      </c>
      <c r="E230" s="1" t="s">
        <v>25</v>
      </c>
      <c r="F230" s="3">
        <v>0</v>
      </c>
      <c r="G230" s="3">
        <v>0</v>
      </c>
      <c r="H230" s="22">
        <v>0</v>
      </c>
      <c r="I230" s="25" t="e">
        <f t="shared" si="18"/>
        <v>#DIV/0!</v>
      </c>
    </row>
    <row r="231" spans="1:9" ht="48.95" customHeight="1" x14ac:dyDescent="0.2">
      <c r="A231" s="4" t="s">
        <v>26</v>
      </c>
      <c r="B231" s="1" t="s">
        <v>138</v>
      </c>
      <c r="C231" s="1" t="s">
        <v>138</v>
      </c>
      <c r="D231" s="1" t="s">
        <v>163</v>
      </c>
      <c r="E231" s="1" t="s">
        <v>27</v>
      </c>
      <c r="F231" s="3">
        <v>0</v>
      </c>
      <c r="G231" s="3">
        <v>0</v>
      </c>
      <c r="H231" s="22">
        <v>0</v>
      </c>
      <c r="I231" s="25" t="e">
        <f t="shared" si="18"/>
        <v>#DIV/0!</v>
      </c>
    </row>
    <row r="232" spans="1:9" ht="32.25" customHeight="1" x14ac:dyDescent="0.2">
      <c r="A232" s="2" t="s">
        <v>164</v>
      </c>
      <c r="B232" s="1" t="s">
        <v>138</v>
      </c>
      <c r="C232" s="1" t="s">
        <v>121</v>
      </c>
      <c r="D232" s="1" t="s">
        <v>0</v>
      </c>
      <c r="E232" s="1" t="s">
        <v>0</v>
      </c>
      <c r="F232" s="3">
        <f>F233+F238+F243+F246+F251+F260+F263</f>
        <v>13650298.16</v>
      </c>
      <c r="G232" s="3">
        <f>G233+G238+G243+G246+G251+G260+G263</f>
        <v>13650298.16</v>
      </c>
      <c r="H232" s="3">
        <f>H233+H238+H243+H246+H251+H260+H263</f>
        <v>13640411.239999998</v>
      </c>
      <c r="I232" s="25">
        <f t="shared" si="18"/>
        <v>99.927569933754455</v>
      </c>
    </row>
    <row r="233" spans="1:9" ht="96.6" customHeight="1" x14ac:dyDescent="0.2">
      <c r="A233" s="4" t="s">
        <v>165</v>
      </c>
      <c r="B233" s="1" t="s">
        <v>138</v>
      </c>
      <c r="C233" s="1" t="s">
        <v>121</v>
      </c>
      <c r="D233" s="1" t="s">
        <v>166</v>
      </c>
      <c r="E233" s="5" t="s">
        <v>0</v>
      </c>
      <c r="F233" s="3">
        <f>F234+F236</f>
        <v>68400</v>
      </c>
      <c r="G233" s="3">
        <f>G234+G236</f>
        <v>68400</v>
      </c>
      <c r="H233" s="3">
        <f>H234+H236</f>
        <v>68400</v>
      </c>
      <c r="I233" s="25">
        <f t="shared" si="18"/>
        <v>100</v>
      </c>
    </row>
    <row r="234" spans="1:9" ht="32.25" customHeight="1" x14ac:dyDescent="0.2">
      <c r="A234" s="4" t="s">
        <v>167</v>
      </c>
      <c r="B234" s="1" t="s">
        <v>138</v>
      </c>
      <c r="C234" s="1" t="s">
        <v>121</v>
      </c>
      <c r="D234" s="1" t="s">
        <v>166</v>
      </c>
      <c r="E234" s="1" t="s">
        <v>168</v>
      </c>
      <c r="F234" s="3">
        <v>8400</v>
      </c>
      <c r="G234" s="3">
        <v>8400</v>
      </c>
      <c r="H234" s="22">
        <v>8400</v>
      </c>
      <c r="I234" s="25">
        <f t="shared" si="18"/>
        <v>100</v>
      </c>
    </row>
    <row r="235" spans="1:9" ht="48.95" customHeight="1" x14ac:dyDescent="0.2">
      <c r="A235" s="4" t="s">
        <v>169</v>
      </c>
      <c r="B235" s="1" t="s">
        <v>138</v>
      </c>
      <c r="C235" s="1" t="s">
        <v>121</v>
      </c>
      <c r="D235" s="1" t="s">
        <v>166</v>
      </c>
      <c r="E235" s="1" t="s">
        <v>170</v>
      </c>
      <c r="F235" s="3">
        <v>8400</v>
      </c>
      <c r="G235" s="3">
        <v>8400</v>
      </c>
      <c r="H235" s="22">
        <v>8400</v>
      </c>
      <c r="I235" s="25">
        <f t="shared" si="18"/>
        <v>100</v>
      </c>
    </row>
    <row r="236" spans="1:9" ht="64.5" customHeight="1" x14ac:dyDescent="0.2">
      <c r="A236" s="4" t="s">
        <v>77</v>
      </c>
      <c r="B236" s="1" t="s">
        <v>138</v>
      </c>
      <c r="C236" s="1" t="s">
        <v>121</v>
      </c>
      <c r="D236" s="1" t="s">
        <v>166</v>
      </c>
      <c r="E236" s="1" t="s">
        <v>78</v>
      </c>
      <c r="F236" s="3">
        <f>F237</f>
        <v>60000</v>
      </c>
      <c r="G236" s="3">
        <f>G237</f>
        <v>60000</v>
      </c>
      <c r="H236" s="3">
        <f>H237</f>
        <v>60000</v>
      </c>
      <c r="I236" s="25">
        <f t="shared" si="18"/>
        <v>100</v>
      </c>
    </row>
    <row r="237" spans="1:9" ht="15" customHeight="1" x14ac:dyDescent="0.2">
      <c r="A237" s="4" t="s">
        <v>79</v>
      </c>
      <c r="B237" s="1" t="s">
        <v>138</v>
      </c>
      <c r="C237" s="1" t="s">
        <v>121</v>
      </c>
      <c r="D237" s="1" t="s">
        <v>166</v>
      </c>
      <c r="E237" s="1" t="s">
        <v>80</v>
      </c>
      <c r="F237" s="3">
        <v>60000</v>
      </c>
      <c r="G237" s="3">
        <v>60000</v>
      </c>
      <c r="H237" s="22">
        <v>60000</v>
      </c>
      <c r="I237" s="25">
        <f t="shared" si="18"/>
        <v>100</v>
      </c>
    </row>
    <row r="238" spans="1:9" ht="159.94999999999999" customHeight="1" x14ac:dyDescent="0.2">
      <c r="A238" s="4" t="s">
        <v>171</v>
      </c>
      <c r="B238" s="1" t="s">
        <v>138</v>
      </c>
      <c r="C238" s="1" t="s">
        <v>121</v>
      </c>
      <c r="D238" s="1" t="s">
        <v>172</v>
      </c>
      <c r="E238" s="5" t="s">
        <v>0</v>
      </c>
      <c r="F238" s="3">
        <f>F239+F241</f>
        <v>1743281</v>
      </c>
      <c r="G238" s="3">
        <f>G239+G241</f>
        <v>1743281</v>
      </c>
      <c r="H238" s="3">
        <f>H239+H241</f>
        <v>1743281</v>
      </c>
      <c r="I238" s="25">
        <f t="shared" si="18"/>
        <v>100</v>
      </c>
    </row>
    <row r="239" spans="1:9" ht="32.25" customHeight="1" x14ac:dyDescent="0.2">
      <c r="A239" s="4" t="s">
        <v>167</v>
      </c>
      <c r="B239" s="1" t="s">
        <v>138</v>
      </c>
      <c r="C239" s="1" t="s">
        <v>121</v>
      </c>
      <c r="D239" s="1" t="s">
        <v>172</v>
      </c>
      <c r="E239" s="1" t="s">
        <v>168</v>
      </c>
      <c r="F239" s="3">
        <f>F240</f>
        <v>595948</v>
      </c>
      <c r="G239" s="3">
        <f>G240</f>
        <v>595948</v>
      </c>
      <c r="H239" s="3">
        <f>H240</f>
        <v>595948</v>
      </c>
      <c r="I239" s="25">
        <f t="shared" si="18"/>
        <v>100</v>
      </c>
    </row>
    <row r="240" spans="1:9" ht="48.95" customHeight="1" x14ac:dyDescent="0.2">
      <c r="A240" s="4" t="s">
        <v>169</v>
      </c>
      <c r="B240" s="1" t="s">
        <v>138</v>
      </c>
      <c r="C240" s="1" t="s">
        <v>121</v>
      </c>
      <c r="D240" s="1" t="s">
        <v>172</v>
      </c>
      <c r="E240" s="1" t="s">
        <v>170</v>
      </c>
      <c r="F240" s="3">
        <v>595948</v>
      </c>
      <c r="G240" s="3">
        <v>595948</v>
      </c>
      <c r="H240" s="22">
        <v>595948</v>
      </c>
      <c r="I240" s="25">
        <f t="shared" si="18"/>
        <v>100</v>
      </c>
    </row>
    <row r="241" spans="1:9" ht="64.5" customHeight="1" x14ac:dyDescent="0.2">
      <c r="A241" s="4" t="s">
        <v>77</v>
      </c>
      <c r="B241" s="1" t="s">
        <v>138</v>
      </c>
      <c r="C241" s="1" t="s">
        <v>121</v>
      </c>
      <c r="D241" s="1" t="s">
        <v>172</v>
      </c>
      <c r="E241" s="1" t="s">
        <v>78</v>
      </c>
      <c r="F241" s="3">
        <f>F242</f>
        <v>1147333</v>
      </c>
      <c r="G241" s="3">
        <f>G242</f>
        <v>1147333</v>
      </c>
      <c r="H241" s="3">
        <f>H242</f>
        <v>1147333</v>
      </c>
      <c r="I241" s="25">
        <f t="shared" si="18"/>
        <v>100</v>
      </c>
    </row>
    <row r="242" spans="1:9" ht="15" customHeight="1" x14ac:dyDescent="0.2">
      <c r="A242" s="4" t="s">
        <v>79</v>
      </c>
      <c r="B242" s="1" t="s">
        <v>138</v>
      </c>
      <c r="C242" s="1" t="s">
        <v>121</v>
      </c>
      <c r="D242" s="1" t="s">
        <v>172</v>
      </c>
      <c r="E242" s="1" t="s">
        <v>80</v>
      </c>
      <c r="F242" s="3">
        <v>1147333</v>
      </c>
      <c r="G242" s="3">
        <v>1147333</v>
      </c>
      <c r="H242" s="22">
        <v>1147333</v>
      </c>
      <c r="I242" s="25">
        <f t="shared" si="18"/>
        <v>100</v>
      </c>
    </row>
    <row r="243" spans="1:9" ht="52.5" customHeight="1" x14ac:dyDescent="0.2">
      <c r="A243" s="4" t="s">
        <v>243</v>
      </c>
      <c r="B243" s="1" t="s">
        <v>138</v>
      </c>
      <c r="C243" s="1" t="s">
        <v>121</v>
      </c>
      <c r="D243" s="1" t="s">
        <v>251</v>
      </c>
      <c r="E243" s="1" t="s">
        <v>0</v>
      </c>
      <c r="F243" s="3">
        <v>14292.05</v>
      </c>
      <c r="G243" s="3">
        <v>14292.05</v>
      </c>
      <c r="H243" s="3">
        <v>14292.05</v>
      </c>
      <c r="I243" s="25">
        <f t="shared" si="18"/>
        <v>100</v>
      </c>
    </row>
    <row r="244" spans="1:9" ht="35.25" customHeight="1" x14ac:dyDescent="0.2">
      <c r="A244" s="4" t="s">
        <v>20</v>
      </c>
      <c r="B244" s="1" t="s">
        <v>138</v>
      </c>
      <c r="C244" s="1" t="s">
        <v>121</v>
      </c>
      <c r="D244" s="1" t="s">
        <v>251</v>
      </c>
      <c r="E244" s="1">
        <v>100</v>
      </c>
      <c r="F244" s="3">
        <v>14292.05</v>
      </c>
      <c r="G244" s="3">
        <v>14292.05</v>
      </c>
      <c r="H244" s="3">
        <v>14292.05</v>
      </c>
      <c r="I244" s="25">
        <f t="shared" si="18"/>
        <v>100</v>
      </c>
    </row>
    <row r="245" spans="1:9" ht="31.5" customHeight="1" x14ac:dyDescent="0.2">
      <c r="A245" s="4" t="s">
        <v>245</v>
      </c>
      <c r="B245" s="1" t="s">
        <v>138</v>
      </c>
      <c r="C245" s="1" t="s">
        <v>121</v>
      </c>
      <c r="D245" s="1" t="s">
        <v>251</v>
      </c>
      <c r="E245" s="1">
        <v>120</v>
      </c>
      <c r="F245" s="3">
        <v>14292.05</v>
      </c>
      <c r="G245" s="3">
        <v>14292.05</v>
      </c>
      <c r="H245" s="22">
        <v>14292.05</v>
      </c>
      <c r="I245" s="25">
        <f t="shared" si="18"/>
        <v>100</v>
      </c>
    </row>
    <row r="246" spans="1:9" ht="48.95" customHeight="1" x14ac:dyDescent="0.2">
      <c r="A246" s="4" t="s">
        <v>18</v>
      </c>
      <c r="B246" s="1" t="s">
        <v>138</v>
      </c>
      <c r="C246" s="1" t="s">
        <v>121</v>
      </c>
      <c r="D246" s="1" t="s">
        <v>173</v>
      </c>
      <c r="E246" s="5" t="s">
        <v>0</v>
      </c>
      <c r="F246" s="3">
        <f>F247+F249</f>
        <v>1249399.28</v>
      </c>
      <c r="G246" s="3">
        <f>G247+G249</f>
        <v>1249399.28</v>
      </c>
      <c r="H246" s="3">
        <f>H247+H249</f>
        <v>1247212.1300000001</v>
      </c>
      <c r="I246" s="25">
        <f t="shared" si="18"/>
        <v>99.824943872226342</v>
      </c>
    </row>
    <row r="247" spans="1:9" ht="112.35" customHeight="1" x14ac:dyDescent="0.2">
      <c r="A247" s="4" t="s">
        <v>20</v>
      </c>
      <c r="B247" s="1" t="s">
        <v>138</v>
      </c>
      <c r="C247" s="1" t="s">
        <v>121</v>
      </c>
      <c r="D247" s="1" t="s">
        <v>173</v>
      </c>
      <c r="E247" s="1" t="s">
        <v>21</v>
      </c>
      <c r="F247" s="3">
        <f>F248</f>
        <v>1240144.28</v>
      </c>
      <c r="G247" s="3">
        <f>G248</f>
        <v>1240144.28</v>
      </c>
      <c r="H247" s="3">
        <f>H248</f>
        <v>1240144.28</v>
      </c>
      <c r="I247" s="25">
        <f t="shared" si="18"/>
        <v>100</v>
      </c>
    </row>
    <row r="248" spans="1:9" ht="48.95" customHeight="1" x14ac:dyDescent="0.2">
      <c r="A248" s="4" t="s">
        <v>22</v>
      </c>
      <c r="B248" s="1" t="s">
        <v>138</v>
      </c>
      <c r="C248" s="1" t="s">
        <v>121</v>
      </c>
      <c r="D248" s="1" t="s">
        <v>173</v>
      </c>
      <c r="E248" s="1" t="s">
        <v>23</v>
      </c>
      <c r="F248" s="3">
        <v>1240144.28</v>
      </c>
      <c r="G248" s="3">
        <v>1240144.28</v>
      </c>
      <c r="H248" s="22">
        <v>1240144.28</v>
      </c>
      <c r="I248" s="25">
        <f t="shared" si="18"/>
        <v>100</v>
      </c>
    </row>
    <row r="249" spans="1:9" ht="48.95" customHeight="1" x14ac:dyDescent="0.2">
      <c r="A249" s="4" t="s">
        <v>24</v>
      </c>
      <c r="B249" s="1" t="s">
        <v>138</v>
      </c>
      <c r="C249" s="1" t="s">
        <v>121</v>
      </c>
      <c r="D249" s="1" t="s">
        <v>173</v>
      </c>
      <c r="E249" s="1" t="s">
        <v>25</v>
      </c>
      <c r="F249" s="3">
        <v>9255</v>
      </c>
      <c r="G249" s="3">
        <v>9255</v>
      </c>
      <c r="H249" s="3">
        <f>H250</f>
        <v>7067.85</v>
      </c>
      <c r="I249" s="25">
        <f t="shared" si="18"/>
        <v>76.367909238249595</v>
      </c>
    </row>
    <row r="250" spans="1:9" ht="48.95" customHeight="1" x14ac:dyDescent="0.2">
      <c r="A250" s="4" t="s">
        <v>26</v>
      </c>
      <c r="B250" s="1" t="s">
        <v>138</v>
      </c>
      <c r="C250" s="1" t="s">
        <v>121</v>
      </c>
      <c r="D250" s="1" t="s">
        <v>173</v>
      </c>
      <c r="E250" s="1" t="s">
        <v>27</v>
      </c>
      <c r="F250" s="3">
        <v>9255</v>
      </c>
      <c r="G250" s="3">
        <v>9255</v>
      </c>
      <c r="H250" s="22">
        <v>7067.85</v>
      </c>
      <c r="I250" s="25">
        <f t="shared" si="18"/>
        <v>76.367909238249595</v>
      </c>
    </row>
    <row r="251" spans="1:9" ht="64.5" customHeight="1" x14ac:dyDescent="0.2">
      <c r="A251" s="4" t="s">
        <v>174</v>
      </c>
      <c r="B251" s="1" t="s">
        <v>138</v>
      </c>
      <c r="C251" s="1" t="s">
        <v>121</v>
      </c>
      <c r="D251" s="1" t="s">
        <v>175</v>
      </c>
      <c r="E251" s="5" t="s">
        <v>0</v>
      </c>
      <c r="F251" s="3">
        <f>F252+F254+F256+F258</f>
        <v>10324665.73</v>
      </c>
      <c r="G251" s="3">
        <f>G252+G254+G256+G258</f>
        <v>10324665.73</v>
      </c>
      <c r="H251" s="3">
        <f>H252+H254+H256+H258</f>
        <v>10316965.959999999</v>
      </c>
      <c r="I251" s="25">
        <f t="shared" si="18"/>
        <v>99.925423542017171</v>
      </c>
    </row>
    <row r="252" spans="1:9" ht="112.35" customHeight="1" x14ac:dyDescent="0.2">
      <c r="A252" s="4" t="s">
        <v>20</v>
      </c>
      <c r="B252" s="1" t="s">
        <v>138</v>
      </c>
      <c r="C252" s="1" t="s">
        <v>121</v>
      </c>
      <c r="D252" s="1" t="s">
        <v>175</v>
      </c>
      <c r="E252" s="1" t="s">
        <v>21</v>
      </c>
      <c r="F252" s="3">
        <f>F253</f>
        <v>9635013.6099999994</v>
      </c>
      <c r="G252" s="3">
        <f>G253</f>
        <v>9635013.6099999994</v>
      </c>
      <c r="H252" s="3">
        <f>H253</f>
        <v>9635013.6099999994</v>
      </c>
      <c r="I252" s="25">
        <f t="shared" si="18"/>
        <v>100</v>
      </c>
    </row>
    <row r="253" spans="1:9" ht="48.95" customHeight="1" x14ac:dyDescent="0.2">
      <c r="A253" s="4" t="s">
        <v>22</v>
      </c>
      <c r="B253" s="1" t="s">
        <v>138</v>
      </c>
      <c r="C253" s="1" t="s">
        <v>121</v>
      </c>
      <c r="D253" s="1" t="s">
        <v>175</v>
      </c>
      <c r="E253" s="1" t="s">
        <v>23</v>
      </c>
      <c r="F253" s="3">
        <v>9635013.6099999994</v>
      </c>
      <c r="G253" s="3">
        <v>9635013.6099999994</v>
      </c>
      <c r="H253" s="22">
        <v>9635013.6099999994</v>
      </c>
      <c r="I253" s="25">
        <f t="shared" si="18"/>
        <v>100</v>
      </c>
    </row>
    <row r="254" spans="1:9" ht="48.95" customHeight="1" x14ac:dyDescent="0.2">
      <c r="A254" s="4" t="s">
        <v>24</v>
      </c>
      <c r="B254" s="1" t="s">
        <v>138</v>
      </c>
      <c r="C254" s="1" t="s">
        <v>121</v>
      </c>
      <c r="D254" s="1" t="s">
        <v>175</v>
      </c>
      <c r="E254" s="1" t="s">
        <v>25</v>
      </c>
      <c r="F254" s="3">
        <f>F255</f>
        <v>684465.63</v>
      </c>
      <c r="G254" s="3">
        <f>G255</f>
        <v>684465.63</v>
      </c>
      <c r="H254" s="3">
        <f>H255</f>
        <v>676765.86</v>
      </c>
      <c r="I254" s="25">
        <f t="shared" ref="I254:I314" si="27">H254/G254*100</f>
        <v>98.87506842381552</v>
      </c>
    </row>
    <row r="255" spans="1:9" ht="48.95" customHeight="1" x14ac:dyDescent="0.2">
      <c r="A255" s="4" t="s">
        <v>26</v>
      </c>
      <c r="B255" s="1" t="s">
        <v>138</v>
      </c>
      <c r="C255" s="1" t="s">
        <v>121</v>
      </c>
      <c r="D255" s="1" t="s">
        <v>175</v>
      </c>
      <c r="E255" s="1" t="s">
        <v>27</v>
      </c>
      <c r="F255" s="3">
        <v>684465.63</v>
      </c>
      <c r="G255" s="3">
        <v>684465.63</v>
      </c>
      <c r="H255" s="22">
        <v>676765.86</v>
      </c>
      <c r="I255" s="25">
        <f t="shared" si="27"/>
        <v>98.87506842381552</v>
      </c>
    </row>
    <row r="256" spans="1:9" ht="32.25" customHeight="1" x14ac:dyDescent="0.2">
      <c r="A256" s="4" t="s">
        <v>167</v>
      </c>
      <c r="B256" s="1" t="s">
        <v>138</v>
      </c>
      <c r="C256" s="1" t="s">
        <v>121</v>
      </c>
      <c r="D256" s="1" t="s">
        <v>175</v>
      </c>
      <c r="E256" s="1" t="s">
        <v>168</v>
      </c>
      <c r="F256" s="3">
        <v>0</v>
      </c>
      <c r="G256" s="3">
        <v>0</v>
      </c>
      <c r="H256" s="22">
        <v>0</v>
      </c>
      <c r="I256" s="25" t="e">
        <f t="shared" si="27"/>
        <v>#DIV/0!</v>
      </c>
    </row>
    <row r="257" spans="1:9" ht="48.95" customHeight="1" x14ac:dyDescent="0.2">
      <c r="A257" s="4" t="s">
        <v>169</v>
      </c>
      <c r="B257" s="1" t="s">
        <v>138</v>
      </c>
      <c r="C257" s="1" t="s">
        <v>121</v>
      </c>
      <c r="D257" s="1" t="s">
        <v>175</v>
      </c>
      <c r="E257" s="1" t="s">
        <v>170</v>
      </c>
      <c r="F257" s="3">
        <v>0</v>
      </c>
      <c r="G257" s="3">
        <v>0</v>
      </c>
      <c r="H257" s="22">
        <v>0</v>
      </c>
      <c r="I257" s="25" t="e">
        <f t="shared" si="27"/>
        <v>#DIV/0!</v>
      </c>
    </row>
    <row r="258" spans="1:9" ht="26.25" customHeight="1" x14ac:dyDescent="0.2">
      <c r="A258" s="4" t="s">
        <v>28</v>
      </c>
      <c r="B258" s="1" t="s">
        <v>138</v>
      </c>
      <c r="C258" s="1" t="s">
        <v>121</v>
      </c>
      <c r="D258" s="1" t="s">
        <v>175</v>
      </c>
      <c r="E258" s="1" t="s">
        <v>29</v>
      </c>
      <c r="F258" s="3">
        <f>F259</f>
        <v>5186.49</v>
      </c>
      <c r="G258" s="3">
        <f>G259</f>
        <v>5186.49</v>
      </c>
      <c r="H258" s="3">
        <f>H259</f>
        <v>5186.49</v>
      </c>
      <c r="I258" s="25">
        <f t="shared" si="27"/>
        <v>100</v>
      </c>
    </row>
    <row r="259" spans="1:9" ht="32.25" customHeight="1" x14ac:dyDescent="0.2">
      <c r="A259" s="4" t="s">
        <v>30</v>
      </c>
      <c r="B259" s="1" t="s">
        <v>138</v>
      </c>
      <c r="C259" s="1" t="s">
        <v>121</v>
      </c>
      <c r="D259" s="1" t="s">
        <v>175</v>
      </c>
      <c r="E259" s="1" t="s">
        <v>31</v>
      </c>
      <c r="F259" s="3">
        <v>5186.49</v>
      </c>
      <c r="G259" s="3">
        <v>5186.49</v>
      </c>
      <c r="H259" s="22">
        <v>5186.49</v>
      </c>
      <c r="I259" s="25">
        <f t="shared" si="27"/>
        <v>100</v>
      </c>
    </row>
    <row r="260" spans="1:9" ht="48.95" customHeight="1" x14ac:dyDescent="0.2">
      <c r="A260" s="4" t="s">
        <v>176</v>
      </c>
      <c r="B260" s="1" t="s">
        <v>138</v>
      </c>
      <c r="C260" s="1" t="s">
        <v>121</v>
      </c>
      <c r="D260" s="1" t="s">
        <v>177</v>
      </c>
      <c r="E260" s="5" t="s">
        <v>0</v>
      </c>
      <c r="F260" s="3">
        <v>0</v>
      </c>
      <c r="G260" s="3">
        <v>0</v>
      </c>
      <c r="H260" s="22">
        <v>0</v>
      </c>
      <c r="I260" s="25" t="e">
        <f t="shared" si="27"/>
        <v>#DIV/0!</v>
      </c>
    </row>
    <row r="261" spans="1:9" ht="48.95" customHeight="1" x14ac:dyDescent="0.2">
      <c r="A261" s="4" t="s">
        <v>24</v>
      </c>
      <c r="B261" s="1" t="s">
        <v>138</v>
      </c>
      <c r="C261" s="1" t="s">
        <v>121</v>
      </c>
      <c r="D261" s="1" t="s">
        <v>177</v>
      </c>
      <c r="E261" s="1" t="s">
        <v>25</v>
      </c>
      <c r="F261" s="3">
        <v>0</v>
      </c>
      <c r="G261" s="3">
        <v>0</v>
      </c>
      <c r="H261" s="22">
        <v>0</v>
      </c>
      <c r="I261" s="25" t="e">
        <f t="shared" si="27"/>
        <v>#DIV/0!</v>
      </c>
    </row>
    <row r="262" spans="1:9" ht="48.95" customHeight="1" x14ac:dyDescent="0.2">
      <c r="A262" s="4" t="s">
        <v>26</v>
      </c>
      <c r="B262" s="1" t="s">
        <v>138</v>
      </c>
      <c r="C262" s="1" t="s">
        <v>121</v>
      </c>
      <c r="D262" s="1" t="s">
        <v>177</v>
      </c>
      <c r="E262" s="1" t="s">
        <v>27</v>
      </c>
      <c r="F262" s="3">
        <v>0</v>
      </c>
      <c r="G262" s="3">
        <v>0</v>
      </c>
      <c r="H262" s="22">
        <v>0</v>
      </c>
      <c r="I262" s="25" t="e">
        <f t="shared" si="27"/>
        <v>#DIV/0!</v>
      </c>
    </row>
    <row r="263" spans="1:9" ht="32.25" customHeight="1" x14ac:dyDescent="0.2">
      <c r="A263" s="4" t="s">
        <v>178</v>
      </c>
      <c r="B263" s="1" t="s">
        <v>138</v>
      </c>
      <c r="C263" s="1" t="s">
        <v>121</v>
      </c>
      <c r="D263" s="1" t="s">
        <v>179</v>
      </c>
      <c r="E263" s="5" t="s">
        <v>0</v>
      </c>
      <c r="F263" s="3">
        <f t="shared" ref="F263:H264" si="28">F264</f>
        <v>250260.1</v>
      </c>
      <c r="G263" s="3">
        <f t="shared" si="28"/>
        <v>250260.1</v>
      </c>
      <c r="H263" s="3">
        <f t="shared" si="28"/>
        <v>250260.1</v>
      </c>
      <c r="I263" s="25">
        <f t="shared" si="27"/>
        <v>100</v>
      </c>
    </row>
    <row r="264" spans="1:9" ht="64.5" customHeight="1" x14ac:dyDescent="0.2">
      <c r="A264" s="4" t="s">
        <v>77</v>
      </c>
      <c r="B264" s="1" t="s">
        <v>138</v>
      </c>
      <c r="C264" s="1" t="s">
        <v>121</v>
      </c>
      <c r="D264" s="1" t="s">
        <v>179</v>
      </c>
      <c r="E264" s="1" t="s">
        <v>78</v>
      </c>
      <c r="F264" s="3">
        <f t="shared" si="28"/>
        <v>250260.1</v>
      </c>
      <c r="G264" s="3">
        <f t="shared" si="28"/>
        <v>250260.1</v>
      </c>
      <c r="H264" s="3">
        <f t="shared" si="28"/>
        <v>250260.1</v>
      </c>
      <c r="I264" s="25">
        <f t="shared" si="27"/>
        <v>100</v>
      </c>
    </row>
    <row r="265" spans="1:9" ht="15" customHeight="1" x14ac:dyDescent="0.2">
      <c r="A265" s="4" t="s">
        <v>79</v>
      </c>
      <c r="B265" s="1" t="s">
        <v>138</v>
      </c>
      <c r="C265" s="1" t="s">
        <v>121</v>
      </c>
      <c r="D265" s="1" t="s">
        <v>179</v>
      </c>
      <c r="E265" s="1" t="s">
        <v>80</v>
      </c>
      <c r="F265" s="3">
        <v>250260.1</v>
      </c>
      <c r="G265" s="3">
        <v>250260.1</v>
      </c>
      <c r="H265" s="22">
        <v>250260.1</v>
      </c>
      <c r="I265" s="25">
        <f t="shared" si="27"/>
        <v>100</v>
      </c>
    </row>
    <row r="266" spans="1:9" ht="34.5" customHeight="1" x14ac:dyDescent="0.2">
      <c r="A266" s="2" t="s">
        <v>180</v>
      </c>
      <c r="B266" s="1" t="s">
        <v>113</v>
      </c>
      <c r="C266" s="1" t="s">
        <v>0</v>
      </c>
      <c r="D266" s="1" t="s">
        <v>0</v>
      </c>
      <c r="E266" s="1" t="s">
        <v>0</v>
      </c>
      <c r="F266" s="3">
        <f>F267</f>
        <v>24578311.819999997</v>
      </c>
      <c r="G266" s="3">
        <f>G267</f>
        <v>24578311.819999997</v>
      </c>
      <c r="H266" s="3">
        <f>H267</f>
        <v>19115270.669999998</v>
      </c>
      <c r="I266" s="25">
        <f t="shared" si="27"/>
        <v>77.772919515348562</v>
      </c>
    </row>
    <row r="267" spans="1:9" ht="37.5" customHeight="1" x14ac:dyDescent="0.2">
      <c r="A267" s="2" t="s">
        <v>181</v>
      </c>
      <c r="B267" s="1" t="s">
        <v>113</v>
      </c>
      <c r="C267" s="1" t="s">
        <v>15</v>
      </c>
      <c r="D267" s="1" t="s">
        <v>0</v>
      </c>
      <c r="E267" s="1" t="s">
        <v>0</v>
      </c>
      <c r="F267" s="3">
        <f>F268+F273+F276+F287+F279+F282</f>
        <v>24578311.819999997</v>
      </c>
      <c r="G267" s="3">
        <f>G268+G273+G276+G287+G279+G282</f>
        <v>24578311.819999997</v>
      </c>
      <c r="H267" s="3">
        <f>H268+H273+H276+H287+H279+H282</f>
        <v>19115270.669999998</v>
      </c>
      <c r="I267" s="25">
        <f t="shared" si="27"/>
        <v>77.772919515348562</v>
      </c>
    </row>
    <row r="268" spans="1:9" ht="127.9" customHeight="1" x14ac:dyDescent="0.2">
      <c r="A268" s="4" t="s">
        <v>182</v>
      </c>
      <c r="B268" s="1" t="s">
        <v>113</v>
      </c>
      <c r="C268" s="1" t="s">
        <v>15</v>
      </c>
      <c r="D268" s="1" t="s">
        <v>183</v>
      </c>
      <c r="E268" s="5" t="s">
        <v>0</v>
      </c>
      <c r="F268" s="3">
        <f>F269+F271</f>
        <v>56400</v>
      </c>
      <c r="G268" s="3">
        <f>G269+G271</f>
        <v>56400</v>
      </c>
      <c r="H268" s="3">
        <f>H269+H271</f>
        <v>56400</v>
      </c>
      <c r="I268" s="25">
        <f t="shared" si="27"/>
        <v>100</v>
      </c>
    </row>
    <row r="269" spans="1:9" ht="32.25" customHeight="1" x14ac:dyDescent="0.2">
      <c r="A269" s="4" t="s">
        <v>167</v>
      </c>
      <c r="B269" s="1" t="s">
        <v>113</v>
      </c>
      <c r="C269" s="1" t="s">
        <v>15</v>
      </c>
      <c r="D269" s="1" t="s">
        <v>183</v>
      </c>
      <c r="E269" s="1" t="s">
        <v>168</v>
      </c>
      <c r="F269" s="3">
        <v>14400</v>
      </c>
      <c r="G269" s="3">
        <v>14400</v>
      </c>
      <c r="H269" s="22">
        <v>14400</v>
      </c>
      <c r="I269" s="25">
        <f t="shared" si="27"/>
        <v>100</v>
      </c>
    </row>
    <row r="270" spans="1:9" ht="48.95" customHeight="1" x14ac:dyDescent="0.2">
      <c r="A270" s="4" t="s">
        <v>169</v>
      </c>
      <c r="B270" s="1" t="s">
        <v>113</v>
      </c>
      <c r="C270" s="1" t="s">
        <v>15</v>
      </c>
      <c r="D270" s="1" t="s">
        <v>183</v>
      </c>
      <c r="E270" s="1" t="s">
        <v>170</v>
      </c>
      <c r="F270" s="3">
        <v>14400</v>
      </c>
      <c r="G270" s="3">
        <v>14400</v>
      </c>
      <c r="H270" s="22">
        <v>14400</v>
      </c>
      <c r="I270" s="25">
        <f t="shared" si="27"/>
        <v>100</v>
      </c>
    </row>
    <row r="271" spans="1:9" ht="64.5" customHeight="1" x14ac:dyDescent="0.2">
      <c r="A271" s="4" t="s">
        <v>77</v>
      </c>
      <c r="B271" s="1" t="s">
        <v>113</v>
      </c>
      <c r="C271" s="1" t="s">
        <v>15</v>
      </c>
      <c r="D271" s="1" t="s">
        <v>183</v>
      </c>
      <c r="E271" s="1" t="s">
        <v>78</v>
      </c>
      <c r="F271" s="3">
        <f>F272</f>
        <v>42000</v>
      </c>
      <c r="G271" s="3">
        <f>G272</f>
        <v>42000</v>
      </c>
      <c r="H271" s="3">
        <f>H272</f>
        <v>42000</v>
      </c>
      <c r="I271" s="25">
        <f t="shared" si="27"/>
        <v>100</v>
      </c>
    </row>
    <row r="272" spans="1:9" ht="29.25" customHeight="1" x14ac:dyDescent="0.2">
      <c r="A272" s="4" t="s">
        <v>79</v>
      </c>
      <c r="B272" s="1" t="s">
        <v>113</v>
      </c>
      <c r="C272" s="1" t="s">
        <v>15</v>
      </c>
      <c r="D272" s="1" t="s">
        <v>183</v>
      </c>
      <c r="E272" s="1" t="s">
        <v>80</v>
      </c>
      <c r="F272" s="3">
        <v>42000</v>
      </c>
      <c r="G272" s="3">
        <v>42000</v>
      </c>
      <c r="H272" s="22">
        <v>42000</v>
      </c>
      <c r="I272" s="25">
        <f t="shared" si="27"/>
        <v>100</v>
      </c>
    </row>
    <row r="273" spans="1:9" ht="15" customHeight="1" x14ac:dyDescent="0.2">
      <c r="A273" s="4" t="s">
        <v>184</v>
      </c>
      <c r="B273" s="1" t="s">
        <v>113</v>
      </c>
      <c r="C273" s="1" t="s">
        <v>15</v>
      </c>
      <c r="D273" s="1" t="s">
        <v>185</v>
      </c>
      <c r="E273" s="5" t="s">
        <v>0</v>
      </c>
      <c r="F273" s="3">
        <f>F275</f>
        <v>4994453.8</v>
      </c>
      <c r="G273" s="3">
        <f>G275</f>
        <v>4994453.8</v>
      </c>
      <c r="H273" s="3">
        <f>H275</f>
        <v>4960780.5599999996</v>
      </c>
      <c r="I273" s="25">
        <f t="shared" si="27"/>
        <v>99.325787336344959</v>
      </c>
    </row>
    <row r="274" spans="1:9" ht="64.5" customHeight="1" x14ac:dyDescent="0.2">
      <c r="A274" s="4" t="s">
        <v>77</v>
      </c>
      <c r="B274" s="1" t="s">
        <v>113</v>
      </c>
      <c r="C274" s="1" t="s">
        <v>15</v>
      </c>
      <c r="D274" s="1" t="s">
        <v>185</v>
      </c>
      <c r="E274" s="1" t="s">
        <v>78</v>
      </c>
      <c r="F274" s="3">
        <f>F275</f>
        <v>4994453.8</v>
      </c>
      <c r="G274" s="3">
        <f>G275</f>
        <v>4994453.8</v>
      </c>
      <c r="H274" s="3">
        <f>H275</f>
        <v>4960780.5599999996</v>
      </c>
      <c r="I274" s="25">
        <f t="shared" si="27"/>
        <v>99.325787336344959</v>
      </c>
    </row>
    <row r="275" spans="1:9" ht="15" customHeight="1" x14ac:dyDescent="0.2">
      <c r="A275" s="4" t="s">
        <v>79</v>
      </c>
      <c r="B275" s="1" t="s">
        <v>113</v>
      </c>
      <c r="C275" s="1" t="s">
        <v>15</v>
      </c>
      <c r="D275" s="1" t="s">
        <v>185</v>
      </c>
      <c r="E275" s="1" t="s">
        <v>80</v>
      </c>
      <c r="F275" s="3">
        <v>4994453.8</v>
      </c>
      <c r="G275" s="3">
        <v>4994453.8</v>
      </c>
      <c r="H275" s="22">
        <v>4960780.5599999996</v>
      </c>
      <c r="I275" s="25">
        <f t="shared" si="27"/>
        <v>99.325787336344959</v>
      </c>
    </row>
    <row r="276" spans="1:9" ht="32.25" customHeight="1" x14ac:dyDescent="0.2">
      <c r="A276" s="4" t="s">
        <v>186</v>
      </c>
      <c r="B276" s="1" t="s">
        <v>113</v>
      </c>
      <c r="C276" s="1" t="s">
        <v>15</v>
      </c>
      <c r="D276" s="1" t="s">
        <v>187</v>
      </c>
      <c r="E276" s="5" t="s">
        <v>0</v>
      </c>
      <c r="F276" s="3">
        <f t="shared" ref="F276:H277" si="29">F277</f>
        <v>14441096.939999999</v>
      </c>
      <c r="G276" s="3">
        <f t="shared" si="29"/>
        <v>14441096.939999999</v>
      </c>
      <c r="H276" s="3">
        <f t="shared" si="29"/>
        <v>14011729.029999999</v>
      </c>
      <c r="I276" s="25">
        <f t="shared" si="27"/>
        <v>97.026763882384131</v>
      </c>
    </row>
    <row r="277" spans="1:9" ht="64.5" customHeight="1" x14ac:dyDescent="0.2">
      <c r="A277" s="4" t="s">
        <v>77</v>
      </c>
      <c r="B277" s="1" t="s">
        <v>113</v>
      </c>
      <c r="C277" s="1" t="s">
        <v>15</v>
      </c>
      <c r="D277" s="1" t="s">
        <v>187</v>
      </c>
      <c r="E277" s="1" t="s">
        <v>78</v>
      </c>
      <c r="F277" s="3">
        <f t="shared" si="29"/>
        <v>14441096.939999999</v>
      </c>
      <c r="G277" s="3">
        <f t="shared" si="29"/>
        <v>14441096.939999999</v>
      </c>
      <c r="H277" s="3">
        <f t="shared" si="29"/>
        <v>14011729.029999999</v>
      </c>
      <c r="I277" s="25">
        <f t="shared" si="27"/>
        <v>97.026763882384131</v>
      </c>
    </row>
    <row r="278" spans="1:9" ht="15" customHeight="1" x14ac:dyDescent="0.2">
      <c r="A278" s="4" t="s">
        <v>79</v>
      </c>
      <c r="B278" s="1" t="s">
        <v>113</v>
      </c>
      <c r="C278" s="1" t="s">
        <v>15</v>
      </c>
      <c r="D278" s="1" t="s">
        <v>187</v>
      </c>
      <c r="E278" s="1" t="s">
        <v>80</v>
      </c>
      <c r="F278" s="3">
        <v>14441096.939999999</v>
      </c>
      <c r="G278" s="3">
        <v>14441096.939999999</v>
      </c>
      <c r="H278" s="22">
        <v>14011729.029999999</v>
      </c>
      <c r="I278" s="25">
        <f t="shared" si="27"/>
        <v>97.026763882384131</v>
      </c>
    </row>
    <row r="279" spans="1:9" ht="32.25" customHeight="1" x14ac:dyDescent="0.2">
      <c r="A279" s="4" t="s">
        <v>265</v>
      </c>
      <c r="B279" s="1" t="s">
        <v>113</v>
      </c>
      <c r="C279" s="1" t="s">
        <v>15</v>
      </c>
      <c r="D279" s="1" t="s">
        <v>266</v>
      </c>
      <c r="E279" s="5"/>
      <c r="F279" s="3">
        <f>F280</f>
        <v>5036000</v>
      </c>
      <c r="G279" s="3">
        <f>G280</f>
        <v>5036000</v>
      </c>
      <c r="H279" s="22">
        <f>H280</f>
        <v>36000</v>
      </c>
      <c r="I279" s="25">
        <f t="shared" si="27"/>
        <v>0.71485305798252585</v>
      </c>
    </row>
    <row r="280" spans="1:9" ht="32.25" customHeight="1" x14ac:dyDescent="0.2">
      <c r="A280" s="4" t="s">
        <v>24</v>
      </c>
      <c r="B280" s="1" t="s">
        <v>113</v>
      </c>
      <c r="C280" s="1" t="s">
        <v>15</v>
      </c>
      <c r="D280" s="1" t="s">
        <v>266</v>
      </c>
      <c r="E280" s="1" t="s">
        <v>25</v>
      </c>
      <c r="F280" s="3">
        <v>5036000</v>
      </c>
      <c r="G280" s="3">
        <v>5036000</v>
      </c>
      <c r="H280" s="3">
        <f>H281</f>
        <v>36000</v>
      </c>
      <c r="I280" s="25">
        <f t="shared" si="27"/>
        <v>0.71485305798252585</v>
      </c>
    </row>
    <row r="281" spans="1:9" ht="32.25" customHeight="1" x14ac:dyDescent="0.2">
      <c r="A281" s="4" t="s">
        <v>26</v>
      </c>
      <c r="B281" s="1" t="s">
        <v>113</v>
      </c>
      <c r="C281" s="1" t="s">
        <v>15</v>
      </c>
      <c r="D281" s="1" t="s">
        <v>266</v>
      </c>
      <c r="E281" s="1" t="s">
        <v>27</v>
      </c>
      <c r="F281" s="3">
        <v>5036000</v>
      </c>
      <c r="G281" s="3">
        <v>5036000</v>
      </c>
      <c r="H281" s="22">
        <v>36000</v>
      </c>
      <c r="I281" s="25">
        <f t="shared" si="27"/>
        <v>0.71485305798252585</v>
      </c>
    </row>
    <row r="282" spans="1:9" ht="32.25" customHeight="1" x14ac:dyDescent="0.2">
      <c r="A282" s="4" t="s">
        <v>188</v>
      </c>
      <c r="B282" s="1" t="s">
        <v>113</v>
      </c>
      <c r="C282" s="1" t="s">
        <v>15</v>
      </c>
      <c r="D282" s="1" t="s">
        <v>189</v>
      </c>
      <c r="E282" s="5" t="s">
        <v>0</v>
      </c>
      <c r="F282" s="3">
        <f>F283+F285</f>
        <v>18857</v>
      </c>
      <c r="G282" s="3">
        <f>G283+G285</f>
        <v>18857</v>
      </c>
      <c r="H282" s="3">
        <f>H283+H285</f>
        <v>18857</v>
      </c>
      <c r="I282" s="25">
        <f t="shared" si="27"/>
        <v>100</v>
      </c>
    </row>
    <row r="283" spans="1:9" ht="112.35" customHeight="1" x14ac:dyDescent="0.2">
      <c r="A283" s="4" t="s">
        <v>20</v>
      </c>
      <c r="B283" s="1" t="s">
        <v>113</v>
      </c>
      <c r="C283" s="1" t="s">
        <v>15</v>
      </c>
      <c r="D283" s="1" t="s">
        <v>189</v>
      </c>
      <c r="E283" s="1" t="s">
        <v>21</v>
      </c>
      <c r="F283" s="3">
        <v>0</v>
      </c>
      <c r="G283" s="3">
        <v>0</v>
      </c>
      <c r="H283" s="22">
        <v>0</v>
      </c>
      <c r="I283" s="25" t="e">
        <f t="shared" si="27"/>
        <v>#DIV/0!</v>
      </c>
    </row>
    <row r="284" spans="1:9" ht="32.25" customHeight="1" x14ac:dyDescent="0.2">
      <c r="A284" s="4" t="s">
        <v>95</v>
      </c>
      <c r="B284" s="1" t="s">
        <v>113</v>
      </c>
      <c r="C284" s="1" t="s">
        <v>15</v>
      </c>
      <c r="D284" s="1" t="s">
        <v>189</v>
      </c>
      <c r="E284" s="1" t="s">
        <v>96</v>
      </c>
      <c r="F284" s="3">
        <v>0</v>
      </c>
      <c r="G284" s="3">
        <v>0</v>
      </c>
      <c r="H284" s="22">
        <v>0</v>
      </c>
      <c r="I284" s="25" t="e">
        <f t="shared" si="27"/>
        <v>#DIV/0!</v>
      </c>
    </row>
    <row r="285" spans="1:9" ht="48.95" customHeight="1" x14ac:dyDescent="0.2">
      <c r="A285" s="4" t="s">
        <v>24</v>
      </c>
      <c r="B285" s="1" t="s">
        <v>113</v>
      </c>
      <c r="C285" s="1" t="s">
        <v>15</v>
      </c>
      <c r="D285" s="1" t="s">
        <v>189</v>
      </c>
      <c r="E285" s="1" t="s">
        <v>25</v>
      </c>
      <c r="F285" s="3">
        <f>F286</f>
        <v>18857</v>
      </c>
      <c r="G285" s="3">
        <f>G286</f>
        <v>18857</v>
      </c>
      <c r="H285" s="3">
        <f>H286</f>
        <v>18857</v>
      </c>
      <c r="I285" s="25">
        <f t="shared" si="27"/>
        <v>100</v>
      </c>
    </row>
    <row r="286" spans="1:9" ht="48.95" customHeight="1" x14ac:dyDescent="0.2">
      <c r="A286" s="4" t="s">
        <v>26</v>
      </c>
      <c r="B286" s="1" t="s">
        <v>113</v>
      </c>
      <c r="C286" s="1" t="s">
        <v>15</v>
      </c>
      <c r="D286" s="1" t="s">
        <v>189</v>
      </c>
      <c r="E286" s="1" t="s">
        <v>27</v>
      </c>
      <c r="F286" s="3">
        <v>18857</v>
      </c>
      <c r="G286" s="3">
        <v>18857</v>
      </c>
      <c r="H286" s="22">
        <v>18857</v>
      </c>
      <c r="I286" s="25">
        <f t="shared" si="27"/>
        <v>100</v>
      </c>
    </row>
    <row r="287" spans="1:9" ht="15" customHeight="1" x14ac:dyDescent="0.2">
      <c r="A287" s="4" t="s">
        <v>190</v>
      </c>
      <c r="B287" s="1" t="s">
        <v>113</v>
      </c>
      <c r="C287" s="1" t="s">
        <v>15</v>
      </c>
      <c r="D287" s="1" t="s">
        <v>191</v>
      </c>
      <c r="E287" s="5" t="s">
        <v>0</v>
      </c>
      <c r="F287" s="3">
        <v>31504.080000000002</v>
      </c>
      <c r="G287" s="3">
        <v>31504.080000000002</v>
      </c>
      <c r="H287" s="3">
        <v>31504.080000000002</v>
      </c>
      <c r="I287" s="25">
        <f t="shared" si="27"/>
        <v>100</v>
      </c>
    </row>
    <row r="288" spans="1:9" ht="64.5" customHeight="1" x14ac:dyDescent="0.2">
      <c r="A288" s="4" t="s">
        <v>77</v>
      </c>
      <c r="B288" s="1" t="s">
        <v>113</v>
      </c>
      <c r="C288" s="1" t="s">
        <v>15</v>
      </c>
      <c r="D288" s="1" t="s">
        <v>191</v>
      </c>
      <c r="E288" s="1" t="s">
        <v>78</v>
      </c>
      <c r="F288" s="3">
        <v>31504.080000000002</v>
      </c>
      <c r="G288" s="3">
        <v>31504.080000000002</v>
      </c>
      <c r="H288" s="3">
        <v>31504.080000000002</v>
      </c>
      <c r="I288" s="25">
        <f t="shared" si="27"/>
        <v>100</v>
      </c>
    </row>
    <row r="289" spans="1:9" ht="15" customHeight="1" x14ac:dyDescent="0.2">
      <c r="A289" s="4" t="s">
        <v>79</v>
      </c>
      <c r="B289" s="1" t="s">
        <v>113</v>
      </c>
      <c r="C289" s="1" t="s">
        <v>15</v>
      </c>
      <c r="D289" s="1" t="s">
        <v>191</v>
      </c>
      <c r="E289" s="1" t="s">
        <v>80</v>
      </c>
      <c r="F289" s="3">
        <v>31504.080000000002</v>
      </c>
      <c r="G289" s="3">
        <v>31504.080000000002</v>
      </c>
      <c r="H289" s="22">
        <v>31504.080000000002</v>
      </c>
      <c r="I289" s="25">
        <f t="shared" si="27"/>
        <v>100</v>
      </c>
    </row>
    <row r="290" spans="1:9" ht="30.75" customHeight="1" x14ac:dyDescent="0.2">
      <c r="A290" s="2" t="s">
        <v>192</v>
      </c>
      <c r="B290" s="1" t="s">
        <v>92</v>
      </c>
      <c r="C290" s="1" t="s">
        <v>0</v>
      </c>
      <c r="D290" s="1" t="s">
        <v>0</v>
      </c>
      <c r="E290" s="1" t="s">
        <v>0</v>
      </c>
      <c r="F290" s="3">
        <f>F291+F295+F314</f>
        <v>27819598</v>
      </c>
      <c r="G290" s="3">
        <f>G291+G295+G314</f>
        <v>27819598</v>
      </c>
      <c r="H290" s="3">
        <f>H291+H295+H314</f>
        <v>21769396.199999999</v>
      </c>
      <c r="I290" s="25">
        <f t="shared" si="27"/>
        <v>78.252015719278177</v>
      </c>
    </row>
    <row r="291" spans="1:9" ht="15" customHeight="1" x14ac:dyDescent="0.2">
      <c r="A291" s="2" t="s">
        <v>193</v>
      </c>
      <c r="B291" s="1" t="s">
        <v>92</v>
      </c>
      <c r="C291" s="1" t="s">
        <v>15</v>
      </c>
      <c r="D291" s="1" t="s">
        <v>0</v>
      </c>
      <c r="E291" s="1" t="s">
        <v>0</v>
      </c>
      <c r="F291" s="3">
        <f>F293</f>
        <v>1814340</v>
      </c>
      <c r="G291" s="3">
        <f>G293</f>
        <v>1814340</v>
      </c>
      <c r="H291" s="3">
        <f>H293</f>
        <v>1814340</v>
      </c>
      <c r="I291" s="25">
        <f t="shared" si="27"/>
        <v>100</v>
      </c>
    </row>
    <row r="292" spans="1:9" ht="32.25" customHeight="1" x14ac:dyDescent="0.2">
      <c r="A292" s="4" t="s">
        <v>194</v>
      </c>
      <c r="B292" s="1" t="s">
        <v>92</v>
      </c>
      <c r="C292" s="1" t="s">
        <v>15</v>
      </c>
      <c r="D292" s="1" t="s">
        <v>195</v>
      </c>
      <c r="E292" s="5" t="s">
        <v>0</v>
      </c>
      <c r="F292" s="3">
        <f t="shared" ref="F292:H293" si="30">F293</f>
        <v>1814340</v>
      </c>
      <c r="G292" s="3">
        <f t="shared" si="30"/>
        <v>1814340</v>
      </c>
      <c r="H292" s="3">
        <f t="shared" si="30"/>
        <v>1814340</v>
      </c>
      <c r="I292" s="25">
        <f t="shared" si="27"/>
        <v>100</v>
      </c>
    </row>
    <row r="293" spans="1:9" ht="32.25" customHeight="1" x14ac:dyDescent="0.2">
      <c r="A293" s="4" t="s">
        <v>167</v>
      </c>
      <c r="B293" s="1" t="s">
        <v>92</v>
      </c>
      <c r="C293" s="1" t="s">
        <v>15</v>
      </c>
      <c r="D293" s="1" t="s">
        <v>195</v>
      </c>
      <c r="E293" s="1" t="s">
        <v>168</v>
      </c>
      <c r="F293" s="3">
        <f t="shared" si="30"/>
        <v>1814340</v>
      </c>
      <c r="G293" s="3">
        <f t="shared" si="30"/>
        <v>1814340</v>
      </c>
      <c r="H293" s="3">
        <f t="shared" si="30"/>
        <v>1814340</v>
      </c>
      <c r="I293" s="25">
        <f t="shared" si="27"/>
        <v>100</v>
      </c>
    </row>
    <row r="294" spans="1:9" ht="32.25" customHeight="1" x14ac:dyDescent="0.2">
      <c r="A294" s="4" t="s">
        <v>196</v>
      </c>
      <c r="B294" s="1" t="s">
        <v>92</v>
      </c>
      <c r="C294" s="1" t="s">
        <v>15</v>
      </c>
      <c r="D294" s="1" t="s">
        <v>195</v>
      </c>
      <c r="E294" s="1" t="s">
        <v>197</v>
      </c>
      <c r="F294" s="3">
        <v>1814340</v>
      </c>
      <c r="G294" s="3">
        <v>1814340</v>
      </c>
      <c r="H294" s="22">
        <v>1814340</v>
      </c>
      <c r="I294" s="25">
        <f t="shared" si="27"/>
        <v>100</v>
      </c>
    </row>
    <row r="295" spans="1:9" ht="33" customHeight="1" x14ac:dyDescent="0.2">
      <c r="A295" s="2" t="s">
        <v>198</v>
      </c>
      <c r="B295" s="1" t="s">
        <v>92</v>
      </c>
      <c r="C295" s="1" t="s">
        <v>33</v>
      </c>
      <c r="D295" s="1" t="s">
        <v>0</v>
      </c>
      <c r="E295" s="1" t="s">
        <v>0</v>
      </c>
      <c r="F295" s="3">
        <f>F296+F299+F302+F306+F311</f>
        <v>25905258</v>
      </c>
      <c r="G295" s="3">
        <f>G296+G299+G302+G306+G311</f>
        <v>25905258</v>
      </c>
      <c r="H295" s="3">
        <f>H296+H299+H302+H306+H311</f>
        <v>19905056.199999999</v>
      </c>
      <c r="I295" s="25">
        <f t="shared" si="27"/>
        <v>76.837899858013387</v>
      </c>
    </row>
    <row r="296" spans="1:9" ht="32.25" customHeight="1" x14ac:dyDescent="0.2">
      <c r="A296" s="4" t="s">
        <v>230</v>
      </c>
      <c r="B296" s="1" t="s">
        <v>92</v>
      </c>
      <c r="C296" s="1" t="s">
        <v>33</v>
      </c>
      <c r="D296" s="1" t="s">
        <v>199</v>
      </c>
      <c r="E296" s="5" t="s">
        <v>0</v>
      </c>
      <c r="F296" s="3">
        <v>994518</v>
      </c>
      <c r="G296" s="3">
        <v>994518</v>
      </c>
      <c r="H296" s="22">
        <v>994518</v>
      </c>
      <c r="I296" s="25">
        <f t="shared" si="27"/>
        <v>100</v>
      </c>
    </row>
    <row r="297" spans="1:9" ht="32.25" customHeight="1" x14ac:dyDescent="0.2">
      <c r="A297" s="4" t="s">
        <v>167</v>
      </c>
      <c r="B297" s="1" t="s">
        <v>92</v>
      </c>
      <c r="C297" s="1" t="s">
        <v>33</v>
      </c>
      <c r="D297" s="1" t="s">
        <v>199</v>
      </c>
      <c r="E297" s="1" t="s">
        <v>168</v>
      </c>
      <c r="F297" s="3">
        <v>994518</v>
      </c>
      <c r="G297" s="3">
        <v>994518</v>
      </c>
      <c r="H297" s="22">
        <v>994518</v>
      </c>
      <c r="I297" s="25">
        <f t="shared" si="27"/>
        <v>100</v>
      </c>
    </row>
    <row r="298" spans="1:9" ht="48.95" customHeight="1" x14ac:dyDescent="0.2">
      <c r="A298" s="4" t="s">
        <v>169</v>
      </c>
      <c r="B298" s="1" t="s">
        <v>92</v>
      </c>
      <c r="C298" s="1" t="s">
        <v>33</v>
      </c>
      <c r="D298" s="1" t="s">
        <v>199</v>
      </c>
      <c r="E298" s="1" t="s">
        <v>170</v>
      </c>
      <c r="F298" s="3">
        <v>994518</v>
      </c>
      <c r="G298" s="3">
        <v>994518</v>
      </c>
      <c r="H298" s="22">
        <v>994518</v>
      </c>
      <c r="I298" s="25">
        <f t="shared" si="27"/>
        <v>100</v>
      </c>
    </row>
    <row r="299" spans="1:9" ht="64.5" customHeight="1" x14ac:dyDescent="0.2">
      <c r="A299" s="4" t="s">
        <v>200</v>
      </c>
      <c r="B299" s="1" t="s">
        <v>92</v>
      </c>
      <c r="C299" s="1" t="s">
        <v>33</v>
      </c>
      <c r="D299" s="1" t="s">
        <v>201</v>
      </c>
      <c r="E299" s="5" t="s">
        <v>0</v>
      </c>
      <c r="F299" s="3">
        <v>48800</v>
      </c>
      <c r="G299" s="3">
        <v>48800</v>
      </c>
      <c r="H299" s="22">
        <v>0</v>
      </c>
      <c r="I299" s="25">
        <f t="shared" si="27"/>
        <v>0</v>
      </c>
    </row>
    <row r="300" spans="1:9" ht="32.25" customHeight="1" x14ac:dyDescent="0.2">
      <c r="A300" s="4" t="s">
        <v>167</v>
      </c>
      <c r="B300" s="1" t="s">
        <v>92</v>
      </c>
      <c r="C300" s="1" t="s">
        <v>33</v>
      </c>
      <c r="D300" s="1" t="s">
        <v>201</v>
      </c>
      <c r="E300" s="1" t="s">
        <v>168</v>
      </c>
      <c r="F300" s="3">
        <v>48800</v>
      </c>
      <c r="G300" s="3">
        <v>48800</v>
      </c>
      <c r="H300" s="22">
        <v>0</v>
      </c>
      <c r="I300" s="25">
        <f t="shared" si="27"/>
        <v>0</v>
      </c>
    </row>
    <row r="301" spans="1:9" ht="48.95" customHeight="1" x14ac:dyDescent="0.2">
      <c r="A301" s="4" t="s">
        <v>169</v>
      </c>
      <c r="B301" s="1" t="s">
        <v>92</v>
      </c>
      <c r="C301" s="1" t="s">
        <v>33</v>
      </c>
      <c r="D301" s="1" t="s">
        <v>201</v>
      </c>
      <c r="E301" s="1" t="s">
        <v>170</v>
      </c>
      <c r="F301" s="3">
        <v>48800</v>
      </c>
      <c r="G301" s="3">
        <v>48800</v>
      </c>
      <c r="H301" s="22">
        <v>0</v>
      </c>
      <c r="I301" s="25">
        <f t="shared" si="27"/>
        <v>0</v>
      </c>
    </row>
    <row r="302" spans="1:9" ht="144.4" customHeight="1" x14ac:dyDescent="0.2">
      <c r="A302" s="4" t="s">
        <v>202</v>
      </c>
      <c r="B302" s="1" t="s">
        <v>92</v>
      </c>
      <c r="C302" s="1" t="s">
        <v>33</v>
      </c>
      <c r="D302" s="1" t="s">
        <v>203</v>
      </c>
      <c r="E302" s="5" t="s">
        <v>0</v>
      </c>
      <c r="F302" s="3">
        <f>F303</f>
        <v>6552846</v>
      </c>
      <c r="G302" s="3">
        <f>G303</f>
        <v>6552846</v>
      </c>
      <c r="H302" s="3">
        <f>H303</f>
        <v>5815438.1200000001</v>
      </c>
      <c r="I302" s="25">
        <f t="shared" si="27"/>
        <v>88.746754005816712</v>
      </c>
    </row>
    <row r="303" spans="1:9" ht="32.25" customHeight="1" x14ac:dyDescent="0.2">
      <c r="A303" s="4" t="s">
        <v>167</v>
      </c>
      <c r="B303" s="1" t="s">
        <v>92</v>
      </c>
      <c r="C303" s="1" t="s">
        <v>33</v>
      </c>
      <c r="D303" s="1" t="s">
        <v>203</v>
      </c>
      <c r="E303" s="1" t="s">
        <v>168</v>
      </c>
      <c r="F303" s="3">
        <f>F304+F305</f>
        <v>6552846</v>
      </c>
      <c r="G303" s="3">
        <f>G304+G305</f>
        <v>6552846</v>
      </c>
      <c r="H303" s="3">
        <f>H304+H305</f>
        <v>5815438.1200000001</v>
      </c>
      <c r="I303" s="25">
        <f t="shared" si="27"/>
        <v>88.746754005816712</v>
      </c>
    </row>
    <row r="304" spans="1:9" ht="32.25" customHeight="1" x14ac:dyDescent="0.2">
      <c r="A304" s="4" t="s">
        <v>196</v>
      </c>
      <c r="B304" s="1" t="s">
        <v>92</v>
      </c>
      <c r="C304" s="1" t="s">
        <v>33</v>
      </c>
      <c r="D304" s="1" t="s">
        <v>203</v>
      </c>
      <c r="E304" s="1" t="s">
        <v>197</v>
      </c>
      <c r="F304" s="3">
        <v>4163045</v>
      </c>
      <c r="G304" s="3">
        <v>4163045</v>
      </c>
      <c r="H304" s="22">
        <v>3700418</v>
      </c>
      <c r="I304" s="25">
        <f t="shared" si="27"/>
        <v>88.887292834932126</v>
      </c>
    </row>
    <row r="305" spans="1:9" ht="48.95" customHeight="1" x14ac:dyDescent="0.2">
      <c r="A305" s="4" t="s">
        <v>169</v>
      </c>
      <c r="B305" s="1" t="s">
        <v>92</v>
      </c>
      <c r="C305" s="1" t="s">
        <v>33</v>
      </c>
      <c r="D305" s="1" t="s">
        <v>203</v>
      </c>
      <c r="E305" s="1" t="s">
        <v>170</v>
      </c>
      <c r="F305" s="3">
        <v>2389801</v>
      </c>
      <c r="G305" s="3">
        <v>2389801</v>
      </c>
      <c r="H305" s="22">
        <v>2115020.12</v>
      </c>
      <c r="I305" s="25">
        <f t="shared" si="27"/>
        <v>88.501934679916872</v>
      </c>
    </row>
    <row r="306" spans="1:9" ht="140.25" customHeight="1" x14ac:dyDescent="0.2">
      <c r="A306" s="4" t="s">
        <v>235</v>
      </c>
      <c r="B306" s="1" t="s">
        <v>92</v>
      </c>
      <c r="C306" s="1" t="s">
        <v>33</v>
      </c>
      <c r="D306" s="1" t="s">
        <v>234</v>
      </c>
      <c r="E306" s="5" t="s">
        <v>0</v>
      </c>
      <c r="F306" s="3">
        <f>F307+F309</f>
        <v>18113469</v>
      </c>
      <c r="G306" s="3">
        <f>G307+G309</f>
        <v>18113469</v>
      </c>
      <c r="H306" s="3">
        <f>H307+H309</f>
        <v>12907851</v>
      </c>
      <c r="I306" s="25">
        <f t="shared" si="27"/>
        <v>71.261065453558345</v>
      </c>
    </row>
    <row r="307" spans="1:9" ht="37.5" customHeight="1" x14ac:dyDescent="0.2">
      <c r="A307" s="4" t="s">
        <v>167</v>
      </c>
      <c r="B307" s="1" t="s">
        <v>92</v>
      </c>
      <c r="C307" s="1" t="s">
        <v>33</v>
      </c>
      <c r="D307" s="1" t="s">
        <v>234</v>
      </c>
      <c r="E307" s="1">
        <v>300</v>
      </c>
      <c r="F307" s="3">
        <f>F308</f>
        <v>12945669</v>
      </c>
      <c r="G307" s="3">
        <f>G308</f>
        <v>12945669</v>
      </c>
      <c r="H307" s="3">
        <f>H308</f>
        <v>7740051</v>
      </c>
      <c r="I307" s="25">
        <f t="shared" si="27"/>
        <v>59.788729342608718</v>
      </c>
    </row>
    <row r="308" spans="1:9" ht="57.75" customHeight="1" x14ac:dyDescent="0.2">
      <c r="A308" s="4" t="s">
        <v>169</v>
      </c>
      <c r="B308" s="1" t="s">
        <v>92</v>
      </c>
      <c r="C308" s="1" t="s">
        <v>33</v>
      </c>
      <c r="D308" s="1" t="s">
        <v>234</v>
      </c>
      <c r="E308" s="1">
        <v>320</v>
      </c>
      <c r="F308" s="3">
        <v>12945669</v>
      </c>
      <c r="G308" s="3">
        <v>12945669</v>
      </c>
      <c r="H308" s="22">
        <v>7740051</v>
      </c>
      <c r="I308" s="25">
        <f t="shared" si="27"/>
        <v>59.788729342608718</v>
      </c>
    </row>
    <row r="309" spans="1:9" ht="48.95" customHeight="1" x14ac:dyDescent="0.2">
      <c r="A309" s="4" t="s">
        <v>204</v>
      </c>
      <c r="B309" s="1" t="s">
        <v>92</v>
      </c>
      <c r="C309" s="1" t="s">
        <v>33</v>
      </c>
      <c r="D309" s="1" t="s">
        <v>234</v>
      </c>
      <c r="E309" s="1" t="s">
        <v>205</v>
      </c>
      <c r="F309" s="3">
        <f>F310</f>
        <v>5167800</v>
      </c>
      <c r="G309" s="3">
        <f>G310</f>
        <v>5167800</v>
      </c>
      <c r="H309" s="3">
        <f>H310</f>
        <v>5167800</v>
      </c>
      <c r="I309" s="25">
        <f t="shared" si="27"/>
        <v>100</v>
      </c>
    </row>
    <row r="310" spans="1:9" ht="24" customHeight="1" x14ac:dyDescent="0.2">
      <c r="A310" s="4" t="s">
        <v>206</v>
      </c>
      <c r="B310" s="1" t="s">
        <v>92</v>
      </c>
      <c r="C310" s="1" t="s">
        <v>33</v>
      </c>
      <c r="D310" s="1" t="s">
        <v>234</v>
      </c>
      <c r="E310" s="1" t="s">
        <v>207</v>
      </c>
      <c r="F310" s="3">
        <v>5167800</v>
      </c>
      <c r="G310" s="3">
        <v>5167800</v>
      </c>
      <c r="H310" s="22">
        <v>5167800</v>
      </c>
      <c r="I310" s="25">
        <f t="shared" si="27"/>
        <v>100</v>
      </c>
    </row>
    <row r="311" spans="1:9" ht="80.099999999999994" customHeight="1" x14ac:dyDescent="0.2">
      <c r="A311" s="4" t="s">
        <v>208</v>
      </c>
      <c r="B311" s="1" t="s">
        <v>92</v>
      </c>
      <c r="C311" s="1" t="s">
        <v>33</v>
      </c>
      <c r="D311" s="1" t="s">
        <v>209</v>
      </c>
      <c r="E311" s="5" t="s">
        <v>0</v>
      </c>
      <c r="F311" s="3">
        <f t="shared" ref="F311:H312" si="31">F312</f>
        <v>195625</v>
      </c>
      <c r="G311" s="3">
        <f t="shared" si="31"/>
        <v>195625</v>
      </c>
      <c r="H311" s="3">
        <f t="shared" si="31"/>
        <v>187249.08</v>
      </c>
      <c r="I311" s="25">
        <f t="shared" si="27"/>
        <v>95.718379552715646</v>
      </c>
    </row>
    <row r="312" spans="1:9" ht="32.25" customHeight="1" x14ac:dyDescent="0.2">
      <c r="A312" s="4" t="s">
        <v>167</v>
      </c>
      <c r="B312" s="1" t="s">
        <v>92</v>
      </c>
      <c r="C312" s="1" t="s">
        <v>33</v>
      </c>
      <c r="D312" s="1" t="s">
        <v>209</v>
      </c>
      <c r="E312" s="1" t="s">
        <v>168</v>
      </c>
      <c r="F312" s="3">
        <f t="shared" si="31"/>
        <v>195625</v>
      </c>
      <c r="G312" s="3">
        <f t="shared" si="31"/>
        <v>195625</v>
      </c>
      <c r="H312" s="3">
        <f t="shared" si="31"/>
        <v>187249.08</v>
      </c>
      <c r="I312" s="25">
        <f t="shared" si="27"/>
        <v>95.718379552715646</v>
      </c>
    </row>
    <row r="313" spans="1:9" ht="48.95" customHeight="1" x14ac:dyDescent="0.2">
      <c r="A313" s="4" t="s">
        <v>169</v>
      </c>
      <c r="B313" s="1" t="s">
        <v>92</v>
      </c>
      <c r="C313" s="1" t="s">
        <v>33</v>
      </c>
      <c r="D313" s="1" t="s">
        <v>209</v>
      </c>
      <c r="E313" s="1" t="s">
        <v>170</v>
      </c>
      <c r="F313" s="3">
        <v>195625</v>
      </c>
      <c r="G313" s="3">
        <v>195625</v>
      </c>
      <c r="H313" s="22">
        <v>187249.08</v>
      </c>
      <c r="I313" s="25">
        <f t="shared" si="27"/>
        <v>95.718379552715646</v>
      </c>
    </row>
    <row r="314" spans="1:9" ht="32.25" customHeight="1" x14ac:dyDescent="0.2">
      <c r="A314" s="2" t="s">
        <v>210</v>
      </c>
      <c r="B314" s="1" t="s">
        <v>92</v>
      </c>
      <c r="C314" s="1" t="s">
        <v>58</v>
      </c>
      <c r="D314" s="1" t="s">
        <v>0</v>
      </c>
      <c r="E314" s="1" t="s">
        <v>0</v>
      </c>
      <c r="F314" s="3">
        <f>F315+F318</f>
        <v>100000</v>
      </c>
      <c r="G314" s="3">
        <f>G315+G318</f>
        <v>100000</v>
      </c>
      <c r="H314" s="3">
        <f>H315+H318</f>
        <v>50000</v>
      </c>
      <c r="I314" s="25">
        <f t="shared" si="27"/>
        <v>50</v>
      </c>
    </row>
    <row r="315" spans="1:9" ht="176.45" customHeight="1" x14ac:dyDescent="0.2">
      <c r="A315" s="4" t="s">
        <v>211</v>
      </c>
      <c r="B315" s="1" t="s">
        <v>92</v>
      </c>
      <c r="C315" s="1" t="s">
        <v>58</v>
      </c>
      <c r="D315" s="1" t="s">
        <v>212</v>
      </c>
      <c r="E315" s="5" t="s">
        <v>0</v>
      </c>
      <c r="F315" s="3">
        <v>50000</v>
      </c>
      <c r="G315" s="3">
        <v>50000</v>
      </c>
      <c r="H315" s="22">
        <v>0</v>
      </c>
      <c r="I315" s="25">
        <f t="shared" ref="I315:I348" si="32">H315/G315*100</f>
        <v>0</v>
      </c>
    </row>
    <row r="316" spans="1:9" ht="48.95" customHeight="1" x14ac:dyDescent="0.2">
      <c r="A316" s="4" t="s">
        <v>24</v>
      </c>
      <c r="B316" s="1" t="s">
        <v>92</v>
      </c>
      <c r="C316" s="1" t="s">
        <v>58</v>
      </c>
      <c r="D316" s="1" t="s">
        <v>212</v>
      </c>
      <c r="E316" s="1" t="s">
        <v>25</v>
      </c>
      <c r="F316" s="3">
        <v>50000</v>
      </c>
      <c r="G316" s="3">
        <v>50000</v>
      </c>
      <c r="H316" s="22">
        <v>0</v>
      </c>
      <c r="I316" s="25">
        <f t="shared" si="32"/>
        <v>0</v>
      </c>
    </row>
    <row r="317" spans="1:9" ht="48.95" customHeight="1" x14ac:dyDescent="0.2">
      <c r="A317" s="4" t="s">
        <v>26</v>
      </c>
      <c r="B317" s="1" t="s">
        <v>92</v>
      </c>
      <c r="C317" s="1" t="s">
        <v>58</v>
      </c>
      <c r="D317" s="1" t="s">
        <v>212</v>
      </c>
      <c r="E317" s="1" t="s">
        <v>27</v>
      </c>
      <c r="F317" s="3">
        <v>50000</v>
      </c>
      <c r="G317" s="3">
        <v>50000</v>
      </c>
      <c r="H317" s="22">
        <v>0</v>
      </c>
      <c r="I317" s="25">
        <f t="shared" si="32"/>
        <v>0</v>
      </c>
    </row>
    <row r="318" spans="1:9" ht="48.95" customHeight="1" x14ac:dyDescent="0.2">
      <c r="A318" s="7" t="s">
        <v>259</v>
      </c>
      <c r="B318" s="8" t="s">
        <v>92</v>
      </c>
      <c r="C318" s="8" t="s">
        <v>58</v>
      </c>
      <c r="D318" s="8" t="s">
        <v>260</v>
      </c>
      <c r="E318" s="9" t="s">
        <v>0</v>
      </c>
      <c r="F318" s="10">
        <f t="shared" ref="F318:H319" si="33">F319</f>
        <v>50000</v>
      </c>
      <c r="G318" s="10">
        <f t="shared" si="33"/>
        <v>50000</v>
      </c>
      <c r="H318" s="10">
        <f t="shared" si="33"/>
        <v>50000</v>
      </c>
      <c r="I318" s="25">
        <f t="shared" si="32"/>
        <v>100</v>
      </c>
    </row>
    <row r="319" spans="1:9" ht="48.95" customHeight="1" x14ac:dyDescent="0.2">
      <c r="A319" s="7" t="s">
        <v>167</v>
      </c>
      <c r="B319" s="8" t="s">
        <v>92</v>
      </c>
      <c r="C319" s="8" t="s">
        <v>58</v>
      </c>
      <c r="D319" s="8" t="s">
        <v>260</v>
      </c>
      <c r="E319" s="8" t="s">
        <v>168</v>
      </c>
      <c r="F319" s="10">
        <f t="shared" si="33"/>
        <v>50000</v>
      </c>
      <c r="G319" s="10">
        <f t="shared" si="33"/>
        <v>50000</v>
      </c>
      <c r="H319" s="10">
        <f t="shared" si="33"/>
        <v>50000</v>
      </c>
      <c r="I319" s="25">
        <f t="shared" si="32"/>
        <v>100</v>
      </c>
    </row>
    <row r="320" spans="1:9" ht="48.95" customHeight="1" x14ac:dyDescent="0.2">
      <c r="A320" s="7" t="s">
        <v>169</v>
      </c>
      <c r="B320" s="17" t="s">
        <v>92</v>
      </c>
      <c r="C320" s="17" t="s">
        <v>58</v>
      </c>
      <c r="D320" s="17" t="s">
        <v>260</v>
      </c>
      <c r="E320" s="17" t="s">
        <v>170</v>
      </c>
      <c r="F320" s="10">
        <v>50000</v>
      </c>
      <c r="G320" s="10">
        <v>50000</v>
      </c>
      <c r="H320" s="22">
        <v>50000</v>
      </c>
      <c r="I320" s="25">
        <f t="shared" si="32"/>
        <v>100</v>
      </c>
    </row>
    <row r="321" spans="1:9" ht="15" customHeight="1" x14ac:dyDescent="0.2">
      <c r="A321" s="2" t="s">
        <v>213</v>
      </c>
      <c r="B321" s="1" t="s">
        <v>66</v>
      </c>
      <c r="C321" s="1" t="s">
        <v>0</v>
      </c>
      <c r="D321" s="1" t="s">
        <v>0</v>
      </c>
      <c r="E321" s="1" t="s">
        <v>0</v>
      </c>
      <c r="F321" s="3">
        <f>F327+F332+F322</f>
        <v>4473109.95</v>
      </c>
      <c r="G321" s="3">
        <f>G327+G332+G322</f>
        <v>4473109.95</v>
      </c>
      <c r="H321" s="3">
        <f>H327+H332+H322</f>
        <v>4346377.5299999993</v>
      </c>
      <c r="I321" s="25">
        <f t="shared" si="32"/>
        <v>97.166793988598457</v>
      </c>
    </row>
    <row r="322" spans="1:9" ht="22.5" customHeight="1" x14ac:dyDescent="0.2">
      <c r="A322" s="2" t="s">
        <v>252</v>
      </c>
      <c r="B322" s="1" t="s">
        <v>66</v>
      </c>
      <c r="C322" s="1" t="s">
        <v>15</v>
      </c>
      <c r="D322" s="1"/>
      <c r="E322" s="1"/>
      <c r="F322" s="3">
        <v>34398.800000000003</v>
      </c>
      <c r="G322" s="3">
        <v>34398.800000000003</v>
      </c>
      <c r="H322" s="3">
        <v>34398.800000000003</v>
      </c>
      <c r="I322" s="25">
        <f t="shared" si="32"/>
        <v>100</v>
      </c>
    </row>
    <row r="323" spans="1:9" ht="66" customHeight="1" x14ac:dyDescent="0.2">
      <c r="A323" s="2" t="s">
        <v>253</v>
      </c>
      <c r="B323" s="1" t="s">
        <v>66</v>
      </c>
      <c r="C323" s="1" t="s">
        <v>15</v>
      </c>
      <c r="D323" s="1" t="s">
        <v>254</v>
      </c>
      <c r="E323" s="1" t="s">
        <v>0</v>
      </c>
      <c r="F323" s="3">
        <v>34398.800000000003</v>
      </c>
      <c r="G323" s="3">
        <v>34398.800000000003</v>
      </c>
      <c r="H323" s="3">
        <v>34398.800000000003</v>
      </c>
      <c r="I323" s="25">
        <f t="shared" si="32"/>
        <v>100</v>
      </c>
    </row>
    <row r="324" spans="1:9" ht="45.75" customHeight="1" x14ac:dyDescent="0.2">
      <c r="A324" s="2" t="s">
        <v>77</v>
      </c>
      <c r="B324" s="1" t="s">
        <v>66</v>
      </c>
      <c r="C324" s="1" t="s">
        <v>15</v>
      </c>
      <c r="D324" s="1" t="s">
        <v>254</v>
      </c>
      <c r="E324" s="1" t="s">
        <v>78</v>
      </c>
      <c r="F324" s="3">
        <v>34398.800000000003</v>
      </c>
      <c r="G324" s="3">
        <v>34398.800000000003</v>
      </c>
      <c r="H324" s="3">
        <v>34398.800000000003</v>
      </c>
      <c r="I324" s="25">
        <f t="shared" si="32"/>
        <v>100</v>
      </c>
    </row>
    <row r="325" spans="1:9" ht="21" customHeight="1" x14ac:dyDescent="0.2">
      <c r="A325" s="2" t="s">
        <v>79</v>
      </c>
      <c r="B325" s="1" t="s">
        <v>66</v>
      </c>
      <c r="C325" s="1" t="s">
        <v>15</v>
      </c>
      <c r="D325" s="1" t="s">
        <v>254</v>
      </c>
      <c r="E325" s="1" t="s">
        <v>80</v>
      </c>
      <c r="F325" s="3">
        <v>34398.800000000003</v>
      </c>
      <c r="G325" s="3">
        <v>34398.800000000003</v>
      </c>
      <c r="H325" s="22">
        <v>34398.800000000003</v>
      </c>
      <c r="I325" s="25">
        <f t="shared" si="32"/>
        <v>100</v>
      </c>
    </row>
    <row r="326" spans="1:9" ht="30.75" customHeight="1" x14ac:dyDescent="0.2">
      <c r="A326" s="2" t="s">
        <v>214</v>
      </c>
      <c r="B326" s="1" t="s">
        <v>66</v>
      </c>
      <c r="C326" s="1" t="s">
        <v>86</v>
      </c>
      <c r="D326" s="1" t="s">
        <v>0</v>
      </c>
      <c r="E326" s="1" t="s">
        <v>0</v>
      </c>
      <c r="F326" s="3">
        <f>F327</f>
        <v>401621.78</v>
      </c>
      <c r="G326" s="3">
        <f>G327</f>
        <v>401621.78</v>
      </c>
      <c r="H326" s="3">
        <f>H327</f>
        <v>401621.68</v>
      </c>
      <c r="I326" s="25">
        <f t="shared" si="32"/>
        <v>99.999975100951929</v>
      </c>
    </row>
    <row r="327" spans="1:9" ht="32.25" customHeight="1" x14ac:dyDescent="0.2">
      <c r="A327" s="4" t="s">
        <v>215</v>
      </c>
      <c r="B327" s="1" t="s">
        <v>66</v>
      </c>
      <c r="C327" s="1" t="s">
        <v>86</v>
      </c>
      <c r="D327" s="1" t="s">
        <v>216</v>
      </c>
      <c r="E327" s="5" t="s">
        <v>0</v>
      </c>
      <c r="F327" s="3">
        <f>F328+F330</f>
        <v>401621.78</v>
      </c>
      <c r="G327" s="3">
        <f>G328+G330</f>
        <v>401621.78</v>
      </c>
      <c r="H327" s="3">
        <f>H328+H330</f>
        <v>401621.68</v>
      </c>
      <c r="I327" s="25">
        <f t="shared" si="32"/>
        <v>99.999975100951929</v>
      </c>
    </row>
    <row r="328" spans="1:9" ht="112.35" customHeight="1" x14ac:dyDescent="0.2">
      <c r="A328" s="4" t="s">
        <v>20</v>
      </c>
      <c r="B328" s="1" t="s">
        <v>66</v>
      </c>
      <c r="C328" s="1" t="s">
        <v>86</v>
      </c>
      <c r="D328" s="1" t="s">
        <v>216</v>
      </c>
      <c r="E328" s="1" t="s">
        <v>21</v>
      </c>
      <c r="F328" s="3">
        <f>F329</f>
        <v>233800</v>
      </c>
      <c r="G328" s="3">
        <f>G329</f>
        <v>233800</v>
      </c>
      <c r="H328" s="3">
        <f>H329</f>
        <v>233800</v>
      </c>
      <c r="I328" s="25">
        <f t="shared" si="32"/>
        <v>100</v>
      </c>
    </row>
    <row r="329" spans="1:9" ht="48.95" customHeight="1" x14ac:dyDescent="0.2">
      <c r="A329" s="4" t="s">
        <v>22</v>
      </c>
      <c r="B329" s="1" t="s">
        <v>66</v>
      </c>
      <c r="C329" s="1" t="s">
        <v>86</v>
      </c>
      <c r="D329" s="1" t="s">
        <v>216</v>
      </c>
      <c r="E329" s="1" t="s">
        <v>23</v>
      </c>
      <c r="F329" s="3">
        <v>233800</v>
      </c>
      <c r="G329" s="3">
        <v>233800</v>
      </c>
      <c r="H329" s="22">
        <v>233800</v>
      </c>
      <c r="I329" s="25">
        <f t="shared" si="32"/>
        <v>100</v>
      </c>
    </row>
    <row r="330" spans="1:9" ht="48.95" customHeight="1" x14ac:dyDescent="0.2">
      <c r="A330" s="4" t="s">
        <v>24</v>
      </c>
      <c r="B330" s="1" t="s">
        <v>66</v>
      </c>
      <c r="C330" s="1" t="s">
        <v>86</v>
      </c>
      <c r="D330" s="1" t="s">
        <v>216</v>
      </c>
      <c r="E330" s="1" t="s">
        <v>25</v>
      </c>
      <c r="F330" s="3">
        <f>F331</f>
        <v>167821.78</v>
      </c>
      <c r="G330" s="3">
        <f>G331</f>
        <v>167821.78</v>
      </c>
      <c r="H330" s="3">
        <f>H331</f>
        <v>167821.68</v>
      </c>
      <c r="I330" s="25">
        <f t="shared" si="32"/>
        <v>99.999940412978574</v>
      </c>
    </row>
    <row r="331" spans="1:9" ht="48.95" customHeight="1" x14ac:dyDescent="0.2">
      <c r="A331" s="4" t="s">
        <v>26</v>
      </c>
      <c r="B331" s="1" t="s">
        <v>66</v>
      </c>
      <c r="C331" s="1" t="s">
        <v>86</v>
      </c>
      <c r="D331" s="1" t="s">
        <v>216</v>
      </c>
      <c r="E331" s="1" t="s">
        <v>27</v>
      </c>
      <c r="F331" s="3">
        <v>167821.78</v>
      </c>
      <c r="G331" s="3">
        <v>167821.78</v>
      </c>
      <c r="H331" s="22">
        <v>167821.68</v>
      </c>
      <c r="I331" s="25">
        <f t="shared" si="32"/>
        <v>99.999940412978574</v>
      </c>
    </row>
    <row r="332" spans="1:9" ht="15" customHeight="1" x14ac:dyDescent="0.2">
      <c r="A332" s="2" t="s">
        <v>217</v>
      </c>
      <c r="B332" s="1" t="s">
        <v>66</v>
      </c>
      <c r="C332" s="1" t="s">
        <v>17</v>
      </c>
      <c r="D332" s="1" t="s">
        <v>0</v>
      </c>
      <c r="E332" s="1" t="s">
        <v>0</v>
      </c>
      <c r="F332" s="3">
        <f>F334+F336</f>
        <v>4037089.37</v>
      </c>
      <c r="G332" s="3">
        <f>G334+G336</f>
        <v>4037089.37</v>
      </c>
      <c r="H332" s="3">
        <f>H334+H336</f>
        <v>3910357.05</v>
      </c>
      <c r="I332" s="25">
        <f t="shared" si="32"/>
        <v>96.86079973998693</v>
      </c>
    </row>
    <row r="333" spans="1:9" ht="32.25" customHeight="1" x14ac:dyDescent="0.2">
      <c r="A333" s="4" t="s">
        <v>218</v>
      </c>
      <c r="B333" s="1" t="s">
        <v>66</v>
      </c>
      <c r="C333" s="1" t="s">
        <v>17</v>
      </c>
      <c r="D333" s="1" t="s">
        <v>219</v>
      </c>
      <c r="E333" s="5" t="s">
        <v>0</v>
      </c>
      <c r="F333" s="3">
        <f t="shared" ref="F333:H334" si="34">F334</f>
        <v>4030163.87</v>
      </c>
      <c r="G333" s="3">
        <f t="shared" si="34"/>
        <v>4030163.87</v>
      </c>
      <c r="H333" s="3">
        <f t="shared" si="34"/>
        <v>3903431.55</v>
      </c>
      <c r="I333" s="25">
        <f t="shared" si="32"/>
        <v>96.855405286534904</v>
      </c>
    </row>
    <row r="334" spans="1:9" ht="64.5" customHeight="1" x14ac:dyDescent="0.2">
      <c r="A334" s="4" t="s">
        <v>77</v>
      </c>
      <c r="B334" s="1" t="s">
        <v>66</v>
      </c>
      <c r="C334" s="1" t="s">
        <v>17</v>
      </c>
      <c r="D334" s="1" t="s">
        <v>219</v>
      </c>
      <c r="E334" s="1" t="s">
        <v>78</v>
      </c>
      <c r="F334" s="3">
        <f t="shared" si="34"/>
        <v>4030163.87</v>
      </c>
      <c r="G334" s="3">
        <f t="shared" si="34"/>
        <v>4030163.87</v>
      </c>
      <c r="H334" s="3">
        <f t="shared" si="34"/>
        <v>3903431.55</v>
      </c>
      <c r="I334" s="25">
        <f t="shared" si="32"/>
        <v>96.855405286534904</v>
      </c>
    </row>
    <row r="335" spans="1:9" ht="26.25" customHeight="1" x14ac:dyDescent="0.2">
      <c r="A335" s="4" t="s">
        <v>79</v>
      </c>
      <c r="B335" s="1" t="s">
        <v>66</v>
      </c>
      <c r="C335" s="1" t="s">
        <v>17</v>
      </c>
      <c r="D335" s="1" t="s">
        <v>219</v>
      </c>
      <c r="E335" s="1" t="s">
        <v>80</v>
      </c>
      <c r="F335" s="3">
        <v>4030163.87</v>
      </c>
      <c r="G335" s="3">
        <v>4030163.87</v>
      </c>
      <c r="H335" s="22">
        <v>3903431.55</v>
      </c>
      <c r="I335" s="25">
        <f t="shared" si="32"/>
        <v>96.855405286534904</v>
      </c>
    </row>
    <row r="336" spans="1:9" ht="117" customHeight="1" x14ac:dyDescent="0.2">
      <c r="A336" s="4" t="s">
        <v>255</v>
      </c>
      <c r="B336" s="1" t="s">
        <v>66</v>
      </c>
      <c r="C336" s="1" t="s">
        <v>17</v>
      </c>
      <c r="D336" s="1" t="s">
        <v>256</v>
      </c>
      <c r="E336" s="1" t="s">
        <v>0</v>
      </c>
      <c r="F336" s="3">
        <v>6925.5</v>
      </c>
      <c r="G336" s="3">
        <v>6925.5</v>
      </c>
      <c r="H336" s="3">
        <v>6925.5</v>
      </c>
      <c r="I336" s="25">
        <f t="shared" si="32"/>
        <v>100</v>
      </c>
    </row>
    <row r="337" spans="1:9" ht="41.25" customHeight="1" x14ac:dyDescent="0.2">
      <c r="A337" s="4" t="s">
        <v>77</v>
      </c>
      <c r="B337" s="1" t="s">
        <v>66</v>
      </c>
      <c r="C337" s="1" t="s">
        <v>17</v>
      </c>
      <c r="D337" s="1" t="s">
        <v>256</v>
      </c>
      <c r="E337" s="1" t="s">
        <v>78</v>
      </c>
      <c r="F337" s="3">
        <v>6925.5</v>
      </c>
      <c r="G337" s="3">
        <v>6925.5</v>
      </c>
      <c r="H337" s="3">
        <v>6925.5</v>
      </c>
      <c r="I337" s="25">
        <f t="shared" si="32"/>
        <v>100</v>
      </c>
    </row>
    <row r="338" spans="1:9" ht="26.25" customHeight="1" x14ac:dyDescent="0.2">
      <c r="A338" s="4" t="s">
        <v>79</v>
      </c>
      <c r="B338" s="1" t="s">
        <v>66</v>
      </c>
      <c r="C338" s="1" t="s">
        <v>17</v>
      </c>
      <c r="D338" s="1" t="s">
        <v>256</v>
      </c>
      <c r="E338" s="1" t="s">
        <v>80</v>
      </c>
      <c r="F338" s="3">
        <v>6925.5</v>
      </c>
      <c r="G338" s="3">
        <v>6925.5</v>
      </c>
      <c r="H338" s="22">
        <v>6925.5</v>
      </c>
      <c r="I338" s="25">
        <f t="shared" si="32"/>
        <v>100</v>
      </c>
    </row>
    <row r="339" spans="1:9" ht="48.95" customHeight="1" x14ac:dyDescent="0.2">
      <c r="A339" s="2" t="s">
        <v>220</v>
      </c>
      <c r="B339" s="1" t="s">
        <v>98</v>
      </c>
      <c r="C339" s="1" t="s">
        <v>0</v>
      </c>
      <c r="D339" s="1" t="s">
        <v>0</v>
      </c>
      <c r="E339" s="1" t="s">
        <v>0</v>
      </c>
      <c r="F339" s="3">
        <f>F340+F344</f>
        <v>12667300</v>
      </c>
      <c r="G339" s="3">
        <f>G340+G344</f>
        <v>12667300</v>
      </c>
      <c r="H339" s="3">
        <f>H340+H344</f>
        <v>12667300</v>
      </c>
      <c r="I339" s="25">
        <f t="shared" si="32"/>
        <v>100</v>
      </c>
    </row>
    <row r="340" spans="1:9" ht="64.5" customHeight="1" x14ac:dyDescent="0.2">
      <c r="A340" s="2" t="s">
        <v>221</v>
      </c>
      <c r="B340" s="1" t="s">
        <v>98</v>
      </c>
      <c r="C340" s="1" t="s">
        <v>15</v>
      </c>
      <c r="D340" s="1" t="s">
        <v>0</v>
      </c>
      <c r="E340" s="1" t="s">
        <v>0</v>
      </c>
      <c r="F340" s="3">
        <v>338000</v>
      </c>
      <c r="G340" s="3">
        <v>338000</v>
      </c>
      <c r="H340" s="3">
        <v>338000</v>
      </c>
      <c r="I340" s="25">
        <f t="shared" si="32"/>
        <v>100</v>
      </c>
    </row>
    <row r="341" spans="1:9" ht="32.25" customHeight="1" x14ac:dyDescent="0.2">
      <c r="A341" s="4" t="s">
        <v>222</v>
      </c>
      <c r="B341" s="1" t="s">
        <v>98</v>
      </c>
      <c r="C341" s="1" t="s">
        <v>15</v>
      </c>
      <c r="D341" s="1" t="s">
        <v>223</v>
      </c>
      <c r="E341" s="5" t="s">
        <v>0</v>
      </c>
      <c r="F341" s="3">
        <v>338000</v>
      </c>
      <c r="G341" s="3">
        <v>338000</v>
      </c>
      <c r="H341" s="22">
        <v>338000</v>
      </c>
      <c r="I341" s="25">
        <f t="shared" si="32"/>
        <v>100</v>
      </c>
    </row>
    <row r="342" spans="1:9" ht="15" customHeight="1" x14ac:dyDescent="0.2">
      <c r="A342" s="4" t="s">
        <v>38</v>
      </c>
      <c r="B342" s="1" t="s">
        <v>98</v>
      </c>
      <c r="C342" s="1" t="s">
        <v>15</v>
      </c>
      <c r="D342" s="1" t="s">
        <v>223</v>
      </c>
      <c r="E342" s="1" t="s">
        <v>39</v>
      </c>
      <c r="F342" s="3">
        <v>338000</v>
      </c>
      <c r="G342" s="3">
        <v>338000</v>
      </c>
      <c r="H342" s="22">
        <v>338000</v>
      </c>
      <c r="I342" s="25">
        <f t="shared" si="32"/>
        <v>100</v>
      </c>
    </row>
    <row r="343" spans="1:9" ht="15" customHeight="1" x14ac:dyDescent="0.2">
      <c r="A343" s="4" t="s">
        <v>224</v>
      </c>
      <c r="B343" s="1" t="s">
        <v>98</v>
      </c>
      <c r="C343" s="1" t="s">
        <v>15</v>
      </c>
      <c r="D343" s="1" t="s">
        <v>223</v>
      </c>
      <c r="E343" s="1" t="s">
        <v>225</v>
      </c>
      <c r="F343" s="3">
        <v>338000</v>
      </c>
      <c r="G343" s="3">
        <v>338000</v>
      </c>
      <c r="H343" s="22">
        <v>338000</v>
      </c>
      <c r="I343" s="25">
        <f t="shared" si="32"/>
        <v>100</v>
      </c>
    </row>
    <row r="344" spans="1:9" ht="32.25" customHeight="1" x14ac:dyDescent="0.2">
      <c r="A344" s="2" t="s">
        <v>231</v>
      </c>
      <c r="B344" s="1" t="s">
        <v>98</v>
      </c>
      <c r="C344" s="1" t="s">
        <v>17</v>
      </c>
      <c r="D344" s="1" t="s">
        <v>0</v>
      </c>
      <c r="E344" s="1" t="s">
        <v>0</v>
      </c>
      <c r="F344" s="3">
        <f t="shared" ref="F344:H346" si="35">F345</f>
        <v>12329300</v>
      </c>
      <c r="G344" s="3">
        <f t="shared" si="35"/>
        <v>12329300</v>
      </c>
      <c r="H344" s="3">
        <f t="shared" si="35"/>
        <v>12329300</v>
      </c>
      <c r="I344" s="25">
        <f t="shared" si="32"/>
        <v>100</v>
      </c>
    </row>
    <row r="345" spans="1:9" ht="48.95" customHeight="1" x14ac:dyDescent="0.2">
      <c r="A345" s="4" t="s">
        <v>226</v>
      </c>
      <c r="B345" s="1" t="s">
        <v>98</v>
      </c>
      <c r="C345" s="1" t="s">
        <v>17</v>
      </c>
      <c r="D345" s="1" t="s">
        <v>227</v>
      </c>
      <c r="E345" s="5" t="s">
        <v>0</v>
      </c>
      <c r="F345" s="3">
        <f t="shared" si="35"/>
        <v>12329300</v>
      </c>
      <c r="G345" s="3">
        <f t="shared" si="35"/>
        <v>12329300</v>
      </c>
      <c r="H345" s="3">
        <f t="shared" si="35"/>
        <v>12329300</v>
      </c>
      <c r="I345" s="25">
        <f t="shared" si="32"/>
        <v>100</v>
      </c>
    </row>
    <row r="346" spans="1:9" ht="22.5" customHeight="1" x14ac:dyDescent="0.2">
      <c r="A346" s="4" t="s">
        <v>38</v>
      </c>
      <c r="B346" s="1" t="s">
        <v>98</v>
      </c>
      <c r="C346" s="1" t="s">
        <v>17</v>
      </c>
      <c r="D346" s="1" t="s">
        <v>227</v>
      </c>
      <c r="E346" s="1" t="s">
        <v>39</v>
      </c>
      <c r="F346" s="3">
        <f t="shared" si="35"/>
        <v>12329300</v>
      </c>
      <c r="G346" s="3">
        <f t="shared" si="35"/>
        <v>12329300</v>
      </c>
      <c r="H346" s="3">
        <f t="shared" si="35"/>
        <v>12329300</v>
      </c>
      <c r="I346" s="25">
        <f t="shared" si="32"/>
        <v>100</v>
      </c>
    </row>
    <row r="347" spans="1:9" ht="27" customHeight="1" x14ac:dyDescent="0.2">
      <c r="A347" s="4" t="s">
        <v>232</v>
      </c>
      <c r="B347" s="1" t="s">
        <v>98</v>
      </c>
      <c r="C347" s="1" t="s">
        <v>17</v>
      </c>
      <c r="D347" s="1" t="s">
        <v>227</v>
      </c>
      <c r="E347" s="1" t="s">
        <v>233</v>
      </c>
      <c r="F347" s="3">
        <v>12329300</v>
      </c>
      <c r="G347" s="3">
        <v>12329300</v>
      </c>
      <c r="H347" s="22">
        <v>12329300</v>
      </c>
      <c r="I347" s="25">
        <f t="shared" si="32"/>
        <v>100</v>
      </c>
    </row>
    <row r="348" spans="1:9" ht="15" customHeight="1" x14ac:dyDescent="0.2">
      <c r="A348" s="27" t="s">
        <v>228</v>
      </c>
      <c r="B348" s="27"/>
      <c r="C348" s="27"/>
      <c r="D348" s="27"/>
      <c r="E348" s="27"/>
      <c r="F348" s="6">
        <f>F6+F106+F115+F131+F162+F177+F182+F266+F290+F321+F339</f>
        <v>359333354.04999995</v>
      </c>
      <c r="G348" s="6">
        <f>G6+G106+G115+G131+G162+G177+G182+G266+G290+G321+G339</f>
        <v>359333354.04999995</v>
      </c>
      <c r="H348" s="6">
        <f>H6+H106+H115+H131+H162+H177+H182+H266+H290+H321+H339</f>
        <v>334990096.76999998</v>
      </c>
      <c r="I348" s="25">
        <f t="shared" si="32"/>
        <v>93.225438995397937</v>
      </c>
    </row>
  </sheetData>
  <mergeCells count="3">
    <mergeCell ref="A3:H3"/>
    <mergeCell ref="A348:E348"/>
    <mergeCell ref="A1:I2"/>
  </mergeCells>
  <pageMargins left="0.39370080000000002" right="0.39370080000000002" top="0.55826770000000003" bottom="0.51259840000000001" header="0.3" footer="0.3"/>
  <pageSetup paperSize="9" scale="56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2025-01-28T14:08:53Z</dcterms:modified>
</cp:coreProperties>
</file>