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Table1!$6:$7</definedName>
  </definedNames>
  <calcPr calcId="144525"/>
</workbook>
</file>

<file path=xl/calcChain.xml><?xml version="1.0" encoding="utf-8"?>
<calcChain xmlns="http://schemas.openxmlformats.org/spreadsheetml/2006/main">
  <c r="G67" i="1" l="1"/>
  <c r="F67" i="1"/>
  <c r="E67" i="1"/>
  <c r="G77" i="1"/>
  <c r="F77" i="1"/>
  <c r="E77" i="1"/>
  <c r="E29" i="1"/>
  <c r="F29" i="1"/>
  <c r="G29" i="1"/>
  <c r="F89" i="1" l="1"/>
  <c r="G105" i="1"/>
  <c r="F105" i="1"/>
  <c r="E105" i="1"/>
  <c r="G117" i="1"/>
  <c r="F117" i="1"/>
  <c r="E117" i="1"/>
  <c r="E102" i="1"/>
  <c r="F17" i="1" l="1"/>
  <c r="E79" i="1"/>
  <c r="E9" i="1" l="1"/>
  <c r="G143" i="1" l="1"/>
  <c r="F143" i="1"/>
  <c r="E143" i="1"/>
  <c r="E140" i="1"/>
  <c r="G140" i="1"/>
  <c r="F140" i="1"/>
  <c r="G78" i="1"/>
  <c r="G8" i="1" s="1"/>
  <c r="F78" i="1"/>
  <c r="F8" i="1" s="1"/>
  <c r="E78" i="1"/>
  <c r="E8" i="1" s="1"/>
  <c r="G79" i="1"/>
  <c r="F79" i="1"/>
  <c r="G95" i="1"/>
  <c r="F95" i="1"/>
  <c r="E95" i="1"/>
  <c r="G92" i="1"/>
  <c r="F92" i="1"/>
  <c r="E92" i="1"/>
  <c r="G74" i="1"/>
  <c r="F74" i="1"/>
  <c r="E74" i="1"/>
  <c r="G71" i="1"/>
  <c r="F71" i="1"/>
  <c r="E71" i="1"/>
  <c r="F80" i="1" l="1"/>
  <c r="G80" i="1"/>
  <c r="G56" i="1"/>
  <c r="F56" i="1"/>
  <c r="G46" i="1"/>
  <c r="G39" i="1" s="1"/>
  <c r="G10" i="1" s="1"/>
  <c r="G53" i="1"/>
  <c r="F46" i="1"/>
  <c r="F39" i="1" s="1"/>
  <c r="F10" i="1" s="1"/>
  <c r="F13" i="1" s="1"/>
  <c r="F53" i="1"/>
  <c r="E46" i="1"/>
  <c r="E39" i="1" s="1"/>
  <c r="E10" i="1" s="1"/>
  <c r="E53" i="1"/>
  <c r="G102" i="1"/>
  <c r="F102" i="1"/>
  <c r="F107" i="1" s="1"/>
  <c r="G137" i="1"/>
  <c r="F137" i="1"/>
  <c r="E137" i="1"/>
  <c r="F101" i="1"/>
  <c r="E101" i="1"/>
  <c r="G101" i="1"/>
  <c r="E89" i="1"/>
  <c r="G89" i="1"/>
  <c r="G65" i="1"/>
  <c r="F65" i="1"/>
  <c r="E65" i="1"/>
  <c r="E59" i="1"/>
  <c r="F59" i="1"/>
  <c r="G59" i="1"/>
  <c r="E56" i="1"/>
  <c r="G26" i="1"/>
  <c r="F26" i="1"/>
  <c r="E26" i="1"/>
  <c r="G23" i="1"/>
  <c r="F23" i="1"/>
  <c r="E23" i="1"/>
  <c r="G17" i="1"/>
  <c r="E17" i="1"/>
  <c r="G20" i="1"/>
  <c r="F20" i="1"/>
  <c r="E20" i="1"/>
  <c r="E80" i="1"/>
  <c r="E86" i="1"/>
  <c r="G86" i="1"/>
  <c r="F86" i="1"/>
  <c r="G83" i="1"/>
  <c r="F83" i="1"/>
  <c r="E83" i="1"/>
  <c r="G68" i="1"/>
  <c r="F68" i="1"/>
  <c r="E68" i="1"/>
  <c r="G98" i="1"/>
  <c r="G146" i="1"/>
  <c r="F98" i="1"/>
  <c r="F146" i="1"/>
  <c r="E98" i="1"/>
  <c r="E146" i="1"/>
  <c r="G62" i="1"/>
  <c r="F62" i="1"/>
  <c r="E62" i="1"/>
  <c r="G132" i="1"/>
  <c r="F132" i="1"/>
  <c r="E132" i="1"/>
  <c r="G127" i="1"/>
  <c r="F127" i="1"/>
  <c r="E127" i="1"/>
  <c r="G122" i="1"/>
  <c r="F122" i="1"/>
  <c r="E122" i="1"/>
  <c r="G112" i="1"/>
  <c r="F112" i="1"/>
  <c r="E112" i="1"/>
  <c r="G36" i="1"/>
  <c r="F36" i="1"/>
  <c r="E36" i="1"/>
  <c r="F41" i="1" l="1"/>
  <c r="G31" i="1"/>
  <c r="G41" i="1"/>
  <c r="E31" i="1"/>
  <c r="E13" i="1"/>
  <c r="G107" i="1"/>
  <c r="E107" i="1"/>
  <c r="E41" i="1"/>
  <c r="F31" i="1"/>
  <c r="G13" i="1" l="1"/>
</calcChain>
</file>

<file path=xl/sharedStrings.xml><?xml version="1.0" encoding="utf-8"?>
<sst xmlns="http://schemas.openxmlformats.org/spreadsheetml/2006/main" count="342" uniqueCount="87">
  <si>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</si>
  <si>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</si>
  <si>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</si>
  <si>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</si>
  <si>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</si>
  <si>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</si>
  <si>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</si>
  <si>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</si>
  <si>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</si>
  <si>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</si>
  <si>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</si>
  <si>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</si>
  <si>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План реализации муниципальной программы</t>
  </si>
  <si>
    <t>…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</si>
  <si>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</si>
  <si>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</si>
  <si>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</si>
  <si>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</si>
  <si>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Реализация полномочий собственника водных объектов, информирование населения об ограничениях их использования</t>
  </si>
  <si>
    <t>Реализация полномочий в сфере благоустройства территории поселения</t>
  </si>
  <si>
    <t>2.</t>
  </si>
  <si>
    <t>2.2.</t>
  </si>
  <si>
    <t>Водохозяйственные и водоохранные мероприятия</t>
  </si>
  <si>
    <t>Обеспечение сохранности автомобильных дорог местного значения и условий безопасного движения по ним</t>
  </si>
  <si>
    <t>4.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</si>
  <si>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</si>
  <si>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5.</t>
  </si>
  <si>
    <t>6.</t>
  </si>
  <si>
    <t>Мероприятия в сфере коммунального хозяйства</t>
  </si>
  <si>
    <t>Мероприятия по обеспечению бытовыми услугами</t>
  </si>
  <si>
    <t>7.</t>
  </si>
  <si>
    <t>Реализация полномочий в сфере культуры</t>
  </si>
  <si>
    <t>8.</t>
  </si>
  <si>
    <t>9.</t>
  </si>
  <si>
    <t>10.</t>
  </si>
  <si>
    <t>Осуществление первичного воинского учета на территориях, где отсутствуют военные комиссариаты, по иным не программным мероприятиям.</t>
  </si>
  <si>
    <t>Мероприятия по землеустройству и землепользованию</t>
  </si>
  <si>
    <t>12.</t>
  </si>
  <si>
    <t>Условно утвержденные</t>
  </si>
  <si>
    <t>Оценка имущества, признание прав и регулирование отношений муниципальной собственности</t>
  </si>
  <si>
    <t>8.2.</t>
  </si>
  <si>
    <t>Реконструкция очистных сооружений в п.Рогнедино</t>
  </si>
  <si>
    <t>13.</t>
  </si>
  <si>
    <t>14.</t>
  </si>
  <si>
    <t>16.</t>
  </si>
  <si>
    <t>Уплата прочих налогов и сборов</t>
  </si>
  <si>
    <t>в т.ч средства жителей</t>
  </si>
  <si>
    <t>Рогнединское городское поселение Рогнединского муниципального района Брянской области</t>
  </si>
  <si>
    <t>Определение перечня должностных лиц органов местного самоуправления, уполномоченных составлять протоколы об административном правоотношений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</si>
  <si>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</si>
  <si>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6.1.</t>
  </si>
  <si>
    <t>Строительство и реконструкция (модернизация) объектов питьевого снабжения</t>
  </si>
  <si>
    <t>обустройство и восстановление воинских захоранений, находящихся в государственной собственности</t>
  </si>
  <si>
    <t>5.1.</t>
  </si>
  <si>
    <t>Мероприятия в сфере жилищного хозяйства</t>
  </si>
  <si>
    <t>11.</t>
  </si>
  <si>
    <t>12.1.</t>
  </si>
  <si>
    <t>12.2.</t>
  </si>
  <si>
    <t>14.5.</t>
  </si>
  <si>
    <t>15.</t>
  </si>
  <si>
    <t>11.1</t>
  </si>
  <si>
    <t>11.2</t>
  </si>
  <si>
    <t>Эксплуатация и содержание имущества казны муниципального образования</t>
  </si>
  <si>
    <t>12.3</t>
  </si>
  <si>
    <t>12.4</t>
  </si>
  <si>
    <t>Подготовка объектов ЖКХ к зиме</t>
  </si>
  <si>
    <t>Капитальные вложения в объекты государственной (муниципальной) собственности (Памятник "Обелиск" партизанской славы в р.п. Рогнедино Рогнединского района Брянской области</t>
  </si>
  <si>
    <t>Финансовое обеспечение дорожной деятельности за счет средств резервного фонда Правительства Российской Федерации</t>
  </si>
  <si>
    <t>Закупка энергетических ресурсов</t>
  </si>
  <si>
    <t>Содержание, текущий и капитальный ремонт и обеспечение безопасности гидротехнических сооружений</t>
  </si>
  <si>
    <t>Организация и обеспечение освещения улиц</t>
  </si>
  <si>
    <t xml:space="preserve">Озеленение территории </t>
  </si>
  <si>
    <t>Организация и содержание мест захоронения  (кладбищ)</t>
  </si>
  <si>
    <t xml:space="preserve">Мероприятия по благоустройству </t>
  </si>
  <si>
    <t>«Реализация отдельных полномочий муниципального образования «Рогнединское городское поселение» на 2023-2025 годы»</t>
  </si>
  <si>
    <t>2025 год</t>
  </si>
  <si>
    <t>2026 год</t>
  </si>
  <si>
    <t>11.3</t>
  </si>
  <si>
    <t>Прочие мероприятия в сфере жилищного хозяйства</t>
  </si>
  <si>
    <t>Приложение 2
к муниципальной программе  «Реализация отдельных полномочий  Рогнединского городского поселения Рогнединского муниципального района Брянской области на 2025-2027 годы»'</t>
  </si>
  <si>
    <t>2027 год</t>
  </si>
  <si>
    <t>12.3.</t>
  </si>
  <si>
    <t>13.1.</t>
  </si>
  <si>
    <t>13.2.</t>
  </si>
  <si>
    <t>13.3.</t>
  </si>
  <si>
    <t>13.4.</t>
  </si>
  <si>
    <t>13.5.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</si>
</sst>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0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77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vertical="top" wrapText="1"/>
    </xf>
    <xf numFmtId="4" fontId="0" fillId="2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4" fontId="4" fillId="0" borderId="24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4" fillId="0" borderId="7" xfId="0" applyNumberFormat="1" applyFont="1" applyFill="1" applyBorder="1" applyAlignment="1">
      <alignment vertical="top" wrapText="1"/>
    </xf>
    <xf numFmtId="164" fontId="0" fillId="0" borderId="7" xfId="0" applyNumberFormat="1" applyFill="1" applyBorder="1" applyAlignment="1">
      <alignment vertical="top" wrapText="1"/>
    </xf>
    <xf numFmtId="4" fontId="0" fillId="2" borderId="7" xfId="0" applyNumberFormat="1" applyFont="1" applyFill="1" applyBorder="1" applyAlignment="1">
      <alignment vertical="top" wrapText="1"/>
    </xf>
    <xf numFmtId="164" fontId="0" fillId="0" borderId="7" xfId="0" applyNumberFormat="1" applyFill="1" applyBorder="1" applyAlignment="1">
      <alignment horizontal="left" vertical="top" wrapText="1"/>
    </xf>
    <xf numFmtId="164" fontId="0" fillId="0" borderId="2" xfId="0" applyNumberFormat="1" applyFont="1" applyFill="1" applyBorder="1" applyAlignment="1">
      <alignment horizontal="left" vertical="top" wrapText="1"/>
    </xf>
    <xf numFmtId="164" fontId="0" fillId="0" borderId="6" xfId="0" applyNumberFormat="1" applyFont="1" applyFill="1" applyBorder="1" applyAlignment="1">
      <alignment horizontal="left" vertical="top" wrapText="1"/>
    </xf>
    <xf numFmtId="164" fontId="3" fillId="0" borderId="15" xfId="0" applyNumberFormat="1" applyFont="1" applyFill="1" applyBorder="1" applyAlignment="1">
      <alignment vertical="top" wrapText="1"/>
    </xf>
    <xf numFmtId="164" fontId="3" fillId="0" borderId="16" xfId="0" applyNumberFormat="1" applyFont="1" applyFill="1" applyBorder="1" applyAlignment="1">
      <alignment vertical="top" wrapText="1"/>
    </xf>
    <xf numFmtId="164" fontId="3" fillId="0" borderId="17" xfId="0" applyNumberFormat="1" applyFont="1" applyFill="1" applyBorder="1" applyAlignment="1">
      <alignment vertical="top" wrapText="1"/>
    </xf>
    <xf numFmtId="164" fontId="3" fillId="0" borderId="14" xfId="0" applyNumberFormat="1" applyFont="1" applyFill="1" applyBorder="1" applyAlignment="1">
      <alignment vertical="top" wrapText="1"/>
    </xf>
    <xf numFmtId="164" fontId="3" fillId="0" borderId="12" xfId="0" applyNumberFormat="1" applyFont="1" applyFill="1" applyBorder="1" applyAlignment="1">
      <alignment vertical="top" wrapText="1"/>
    </xf>
    <xf numFmtId="164" fontId="3" fillId="0" borderId="13" xfId="0" applyNumberFormat="1" applyFont="1" applyFill="1" applyBorder="1" applyAlignment="1">
      <alignment vertical="top" wrapText="1"/>
    </xf>
    <xf numFmtId="164" fontId="0" fillId="0" borderId="15" xfId="0" applyNumberFormat="1" applyFill="1" applyBorder="1" applyAlignment="1">
      <alignment vertical="top" wrapText="1"/>
    </xf>
    <xf numFmtId="164" fontId="0" fillId="0" borderId="16" xfId="0" applyNumberFormat="1" applyFont="1" applyFill="1" applyBorder="1" applyAlignment="1">
      <alignment vertical="top" wrapText="1"/>
    </xf>
    <xf numFmtId="164" fontId="0" fillId="0" borderId="17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2" borderId="11" xfId="0" applyNumberFormat="1" applyFont="1" applyFill="1" applyBorder="1" applyAlignment="1">
      <alignment horizontal="left" vertical="top" wrapText="1"/>
    </xf>
    <xf numFmtId="164" fontId="0" fillId="0" borderId="8" xfId="0" applyNumberForma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164" fontId="0" fillId="0" borderId="10" xfId="0" applyNumberFormat="1" applyFont="1" applyFill="1" applyBorder="1" applyAlignment="1">
      <alignment horizontal="left" vertical="top" wrapText="1"/>
    </xf>
    <xf numFmtId="164" fontId="9" fillId="0" borderId="7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left" vertical="top" wrapText="1"/>
    </xf>
    <xf numFmtId="0" fontId="6" fillId="2" borderId="11" xfId="0" applyNumberFormat="1" applyFont="1" applyFill="1" applyBorder="1" applyAlignment="1">
      <alignment horizontal="left" vertical="top" wrapText="1"/>
    </xf>
    <xf numFmtId="0" fontId="6" fillId="2" borderId="18" xfId="0" applyNumberFormat="1" applyFont="1" applyFill="1" applyBorder="1" applyAlignment="1">
      <alignment vertical="top" wrapText="1"/>
    </xf>
    <xf numFmtId="164" fontId="6" fillId="0" borderId="4" xfId="0" applyNumberFormat="1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7" xfId="0" applyNumberFormat="1" applyFont="1" applyFill="1" applyBorder="1" applyAlignment="1">
      <alignment vertical="top" wrapText="1"/>
    </xf>
    <xf numFmtId="165" fontId="0" fillId="0" borderId="7" xfId="0" applyNumberFormat="1" applyFont="1" applyFill="1" applyBorder="1" applyAlignment="1">
      <alignment vertical="top" wrapText="1"/>
    </xf>
    <xf numFmtId="165" fontId="0" fillId="0" borderId="2" xfId="0" applyNumberFormat="1" applyFont="1" applyFill="1" applyBorder="1" applyAlignment="1">
      <alignment vertical="top" wrapText="1"/>
    </xf>
    <xf numFmtId="165" fontId="0" fillId="0" borderId="6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3" fillId="2" borderId="23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vertical="top" wrapText="1"/>
    </xf>
    <xf numFmtId="164" fontId="0" fillId="0" borderId="20" xfId="0" applyNumberFormat="1" applyFill="1" applyBorder="1" applyAlignment="1">
      <alignment vertical="top" wrapText="1"/>
    </xf>
    <xf numFmtId="164" fontId="0" fillId="0" borderId="21" xfId="0" applyNumberFormat="1" applyFont="1" applyFill="1" applyBorder="1" applyAlignment="1">
      <alignment vertical="top" wrapText="1"/>
    </xf>
    <xf numFmtId="164" fontId="0" fillId="0" borderId="22" xfId="0" applyNumberFormat="1" applyFont="1" applyFill="1" applyBorder="1" applyAlignment="1">
      <alignment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164" fontId="0" fillId="0" borderId="19" xfId="0" applyNumberFormat="1" applyFont="1" applyFill="1" applyBorder="1" applyAlignment="1">
      <alignment horizontal="left" vertical="top" wrapText="1"/>
    </xf>
    <xf numFmtId="164" fontId="9" fillId="0" borderId="15" xfId="0" applyNumberFormat="1" applyFont="1" applyFill="1" applyBorder="1" applyAlignment="1">
      <alignment vertical="top" wrapText="1"/>
    </xf>
    <xf numFmtId="0" fontId="0" fillId="2" borderId="7" xfId="0" applyNumberFormat="1" applyFill="1" applyBorder="1" applyAlignment="1">
      <alignment vertical="top" wrapText="1"/>
    </xf>
    <xf numFmtId="49" fontId="0" fillId="0" borderId="7" xfId="0" applyNumberForma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vertical="top" wrapText="1"/>
    </xf>
    <xf numFmtId="49" fontId="0" fillId="0" borderId="6" xfId="0" applyNumberFormat="1" applyFont="1" applyFill="1" applyBorder="1" applyAlignment="1">
      <alignment vertical="top" wrapText="1"/>
    </xf>
    <xf numFmtId="0" fontId="3" fillId="2" borderId="25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164" fontId="0" fillId="0" borderId="16" xfId="0" applyNumberFormat="1" applyFill="1" applyBorder="1" applyAlignment="1">
      <alignment vertical="top" wrapText="1"/>
    </xf>
    <xf numFmtId="164" fontId="0" fillId="0" borderId="15" xfId="0" applyNumberFormat="1" applyFont="1" applyFill="1" applyBorder="1" applyAlignment="1">
      <alignment vertical="top" wrapText="1"/>
    </xf>
    <xf numFmtId="164" fontId="0" fillId="0" borderId="2" xfId="0" applyNumberForma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9"/>
  <sheetViews>
    <sheetView tabSelected="1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G10" sqref="G10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21.8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39.75" customHeight="1" x14ac:dyDescent="0.2">
      <c r="A2" s="1" t="s">
        <v>0</v>
      </c>
      <c r="B2" s="1" t="s">
        <v>0</v>
      </c>
      <c r="C2" s="1" t="s">
        <v>0</v>
      </c>
      <c r="D2" s="42" t="s">
        <v>79</v>
      </c>
      <c r="E2" s="43"/>
      <c r="F2" s="43"/>
      <c r="G2" s="43"/>
      <c r="H2" s="43"/>
    </row>
    <row r="3" spans="1:8" ht="24.75" customHeight="1" x14ac:dyDescent="0.2">
      <c r="A3" s="1"/>
      <c r="B3" s="1"/>
      <c r="C3" s="1"/>
      <c r="D3" s="15"/>
      <c r="E3" s="16"/>
      <c r="F3" s="16"/>
      <c r="G3" s="16"/>
      <c r="H3" s="16"/>
    </row>
    <row r="4" spans="1:8" ht="29.25" customHeight="1" x14ac:dyDescent="0.2">
      <c r="A4" s="44" t="s">
        <v>12</v>
      </c>
      <c r="B4" s="44"/>
      <c r="C4" s="44"/>
      <c r="D4" s="44"/>
      <c r="E4" s="44"/>
      <c r="F4" s="44"/>
      <c r="G4" s="44"/>
      <c r="H4" s="44"/>
    </row>
    <row r="5" spans="1:8" ht="20.25" customHeight="1" x14ac:dyDescent="0.2">
      <c r="A5" s="17"/>
      <c r="B5" s="17"/>
      <c r="C5" s="17"/>
      <c r="D5" s="17"/>
      <c r="E5" s="17"/>
      <c r="F5" s="17"/>
      <c r="G5" s="17"/>
      <c r="H5" s="17"/>
    </row>
    <row r="6" spans="1:8" ht="34.5" customHeight="1" x14ac:dyDescent="0.2">
      <c r="A6" s="45" t="s">
        <v>1</v>
      </c>
      <c r="B6" s="47" t="s">
        <v>14</v>
      </c>
      <c r="C6" s="45" t="s">
        <v>2</v>
      </c>
      <c r="D6" s="45" t="s">
        <v>3</v>
      </c>
      <c r="E6" s="45" t="s">
        <v>4</v>
      </c>
      <c r="F6" s="45"/>
      <c r="G6" s="45"/>
      <c r="H6" s="45" t="s">
        <v>5</v>
      </c>
    </row>
    <row r="7" spans="1:8" ht="47.25" customHeight="1" x14ac:dyDescent="0.2">
      <c r="A7" s="46" t="s">
        <v>0</v>
      </c>
      <c r="B7" s="46" t="s">
        <v>0</v>
      </c>
      <c r="C7" s="45" t="s">
        <v>0</v>
      </c>
      <c r="D7" s="45" t="s">
        <v>0</v>
      </c>
      <c r="E7" s="6" t="s">
        <v>75</v>
      </c>
      <c r="F7" s="6" t="s">
        <v>76</v>
      </c>
      <c r="G7" s="6" t="s">
        <v>80</v>
      </c>
      <c r="H7" s="45" t="s">
        <v>0</v>
      </c>
    </row>
    <row r="8" spans="1:8" ht="47.25" customHeight="1" x14ac:dyDescent="0.2">
      <c r="A8" s="9" t="s">
        <v>0</v>
      </c>
      <c r="B8" s="50" t="s">
        <v>74</v>
      </c>
      <c r="C8" s="48" t="s">
        <v>47</v>
      </c>
      <c r="D8" s="11" t="s">
        <v>6</v>
      </c>
      <c r="E8" s="12">
        <f>E18+E24+E54+E78+E99+E133+E138</f>
        <v>5332202</v>
      </c>
      <c r="F8" s="12">
        <f t="shared" ref="F8:G8" si="0">F18+F24+F54+F78+F99+F133+F138+F141</f>
        <v>5369482</v>
      </c>
      <c r="G8" s="12">
        <f t="shared" si="0"/>
        <v>5385093</v>
      </c>
      <c r="H8" s="11" t="s">
        <v>0</v>
      </c>
    </row>
    <row r="9" spans="1:8" ht="43.5" customHeight="1" x14ac:dyDescent="0.2">
      <c r="A9" s="9" t="s">
        <v>0</v>
      </c>
      <c r="B9" s="51"/>
      <c r="C9" s="48"/>
      <c r="D9" s="11" t="s">
        <v>7</v>
      </c>
      <c r="E9" s="12">
        <f>E141</f>
        <v>0</v>
      </c>
      <c r="F9" s="12">
        <v>0</v>
      </c>
      <c r="G9" s="12">
        <v>0</v>
      </c>
      <c r="H9" s="11" t="s">
        <v>0</v>
      </c>
    </row>
    <row r="10" spans="1:8" ht="51" customHeight="1" x14ac:dyDescent="0.2">
      <c r="A10" s="9" t="s">
        <v>0</v>
      </c>
      <c r="B10" s="51"/>
      <c r="C10" s="48"/>
      <c r="D10" s="11" t="s">
        <v>8</v>
      </c>
      <c r="E10" s="12">
        <f>E22+E29+E39+E55+E58+E61+E64+E67+E79+E100+E105+E139+E142+E145</f>
        <v>12203797.98</v>
      </c>
      <c r="F10" s="12">
        <f>F22+F29+F39+F55+F58+F61+F64+F67+F79+F100+F105+F139+F142+F145+F15</f>
        <v>12276797.98</v>
      </c>
      <c r="G10" s="12">
        <f>G22+G29+G39+G55+G58+G61+G64+G67+G79+G100+G105+G139+G142+G145+G15</f>
        <v>12796797.98</v>
      </c>
      <c r="H10" s="11" t="s">
        <v>0</v>
      </c>
    </row>
    <row r="11" spans="1:8" ht="28.9" hidden="1" customHeight="1" x14ac:dyDescent="0.2">
      <c r="A11" s="9" t="s">
        <v>0</v>
      </c>
      <c r="B11" s="51"/>
      <c r="C11" s="48"/>
      <c r="D11" s="11" t="s">
        <v>9</v>
      </c>
      <c r="E11" s="12"/>
      <c r="F11" s="12"/>
      <c r="G11" s="12"/>
      <c r="H11" s="11" t="s">
        <v>0</v>
      </c>
    </row>
    <row r="12" spans="1:8" ht="33.75" hidden="1" customHeight="1" x14ac:dyDescent="0.2">
      <c r="A12" s="9"/>
      <c r="B12" s="51"/>
      <c r="C12" s="48"/>
      <c r="D12" s="11" t="s">
        <v>46</v>
      </c>
      <c r="E12" s="12">
        <v>0</v>
      </c>
      <c r="F12" s="12"/>
      <c r="G12" s="12"/>
      <c r="H12" s="11"/>
    </row>
    <row r="13" spans="1:8" ht="14.45" customHeight="1" x14ac:dyDescent="0.2">
      <c r="A13" s="10" t="s">
        <v>0</v>
      </c>
      <c r="B13" s="52"/>
      <c r="C13" s="49"/>
      <c r="D13" s="13" t="s">
        <v>10</v>
      </c>
      <c r="E13" s="14">
        <f>E8+E10</f>
        <v>17535999.98</v>
      </c>
      <c r="F13" s="14">
        <f>SUM(F8:F11)</f>
        <v>17646279.98</v>
      </c>
      <c r="G13" s="14">
        <f>SUM(G8:G11)</f>
        <v>18181890.98</v>
      </c>
      <c r="H13" s="13" t="s">
        <v>0</v>
      </c>
    </row>
    <row r="14" spans="1:8" ht="31.5" customHeight="1" x14ac:dyDescent="0.2">
      <c r="A14" s="18" t="s">
        <v>11</v>
      </c>
      <c r="B14" s="30" t="s">
        <v>38</v>
      </c>
      <c r="C14" s="36" t="s">
        <v>47</v>
      </c>
      <c r="D14" s="2" t="s">
        <v>6</v>
      </c>
      <c r="E14" s="3">
        <v>0</v>
      </c>
      <c r="F14" s="3">
        <v>0</v>
      </c>
      <c r="G14" s="3">
        <v>0</v>
      </c>
      <c r="H14" s="2" t="s">
        <v>0</v>
      </c>
    </row>
    <row r="15" spans="1:8" ht="14.45" customHeight="1" x14ac:dyDescent="0.2">
      <c r="A15" s="19"/>
      <c r="B15" s="31"/>
      <c r="C15" s="36"/>
      <c r="D15" s="67" t="s">
        <v>8</v>
      </c>
      <c r="E15" s="23">
        <v>0</v>
      </c>
      <c r="F15" s="23">
        <v>290675</v>
      </c>
      <c r="G15" s="23">
        <v>640850</v>
      </c>
      <c r="H15" s="23"/>
    </row>
    <row r="16" spans="1:8" ht="14.45" customHeight="1" x14ac:dyDescent="0.2">
      <c r="A16" s="19"/>
      <c r="B16" s="31"/>
      <c r="C16" s="36"/>
      <c r="D16" s="20"/>
      <c r="E16" s="20"/>
      <c r="F16" s="20"/>
      <c r="G16" s="20"/>
      <c r="H16" s="20"/>
    </row>
    <row r="17" spans="1:8" ht="14.45" customHeight="1" x14ac:dyDescent="0.2">
      <c r="A17" s="20"/>
      <c r="B17" s="32"/>
      <c r="C17" s="37"/>
      <c r="D17" s="4" t="s">
        <v>10</v>
      </c>
      <c r="E17" s="5">
        <f>SUM(E14:E16)</f>
        <v>0</v>
      </c>
      <c r="F17" s="5">
        <f>F15</f>
        <v>290675</v>
      </c>
      <c r="G17" s="5">
        <f>SUM(G14:G16)</f>
        <v>640850</v>
      </c>
      <c r="H17" s="4" t="s">
        <v>0</v>
      </c>
    </row>
    <row r="18" spans="1:8" ht="24.75" customHeight="1" x14ac:dyDescent="0.2">
      <c r="A18" s="18" t="s">
        <v>20</v>
      </c>
      <c r="B18" s="30" t="s">
        <v>48</v>
      </c>
      <c r="C18" s="36" t="s">
        <v>47</v>
      </c>
      <c r="D18" s="2" t="s">
        <v>6</v>
      </c>
      <c r="E18" s="3">
        <v>200</v>
      </c>
      <c r="F18" s="3">
        <v>200</v>
      </c>
      <c r="G18" s="3">
        <v>200</v>
      </c>
      <c r="H18" s="2" t="s">
        <v>0</v>
      </c>
    </row>
    <row r="19" spans="1:8" ht="29.25" customHeight="1" x14ac:dyDescent="0.2">
      <c r="A19" s="19"/>
      <c r="B19" s="31"/>
      <c r="C19" s="36"/>
      <c r="D19" s="2" t="s">
        <v>8</v>
      </c>
      <c r="E19" s="3">
        <v>0</v>
      </c>
      <c r="F19" s="3">
        <v>0</v>
      </c>
      <c r="G19" s="3">
        <v>0</v>
      </c>
      <c r="H19" s="2" t="s">
        <v>13</v>
      </c>
    </row>
    <row r="20" spans="1:8" ht="14.45" customHeight="1" x14ac:dyDescent="0.2">
      <c r="A20" s="20"/>
      <c r="B20" s="32"/>
      <c r="C20" s="37"/>
      <c r="D20" s="4" t="s">
        <v>10</v>
      </c>
      <c r="E20" s="5">
        <f>SUM(E18:E19)</f>
        <v>200</v>
      </c>
      <c r="F20" s="5">
        <f>SUM(F18:F19)</f>
        <v>200</v>
      </c>
      <c r="G20" s="5">
        <f>SUM(G18:G19)</f>
        <v>200</v>
      </c>
      <c r="H20" s="4" t="s">
        <v>0</v>
      </c>
    </row>
    <row r="21" spans="1:8" ht="24" customHeight="1" x14ac:dyDescent="0.2">
      <c r="A21" s="18" t="s">
        <v>16</v>
      </c>
      <c r="B21" s="30" t="s">
        <v>49</v>
      </c>
      <c r="C21" s="36" t="s">
        <v>47</v>
      </c>
      <c r="D21" s="2" t="s">
        <v>6</v>
      </c>
      <c r="E21" s="3">
        <v>0</v>
      </c>
      <c r="F21" s="3">
        <v>0</v>
      </c>
      <c r="G21" s="3">
        <v>0</v>
      </c>
      <c r="H21" s="2" t="s">
        <v>0</v>
      </c>
    </row>
    <row r="22" spans="1:8" ht="27.75" customHeight="1" x14ac:dyDescent="0.2">
      <c r="A22" s="19"/>
      <c r="B22" s="31"/>
      <c r="C22" s="36"/>
      <c r="D22" s="2" t="s">
        <v>8</v>
      </c>
      <c r="E22" s="3">
        <v>1200</v>
      </c>
      <c r="F22" s="3">
        <v>1200</v>
      </c>
      <c r="G22" s="3">
        <v>1200</v>
      </c>
      <c r="H22" s="2" t="s">
        <v>13</v>
      </c>
    </row>
    <row r="23" spans="1:8" ht="24.75" customHeight="1" x14ac:dyDescent="0.2">
      <c r="A23" s="20"/>
      <c r="B23" s="32"/>
      <c r="C23" s="37"/>
      <c r="D23" s="4" t="s">
        <v>10</v>
      </c>
      <c r="E23" s="5">
        <f>SUM(E21:E22)</f>
        <v>1200</v>
      </c>
      <c r="F23" s="5">
        <f>SUM(F21:F22)</f>
        <v>1200</v>
      </c>
      <c r="G23" s="5">
        <f>SUM(G21:G22)</f>
        <v>1200</v>
      </c>
      <c r="H23" s="4" t="s">
        <v>0</v>
      </c>
    </row>
    <row r="24" spans="1:8" ht="24.75" customHeight="1" x14ac:dyDescent="0.2">
      <c r="A24" s="18" t="s">
        <v>24</v>
      </c>
      <c r="B24" s="27" t="s">
        <v>35</v>
      </c>
      <c r="C24" s="36" t="s">
        <v>47</v>
      </c>
      <c r="D24" s="2" t="s">
        <v>6</v>
      </c>
      <c r="E24" s="3">
        <v>407615</v>
      </c>
      <c r="F24" s="3">
        <v>444895</v>
      </c>
      <c r="G24" s="3">
        <v>460506</v>
      </c>
      <c r="H24" s="2" t="s">
        <v>0</v>
      </c>
    </row>
    <row r="25" spans="1:8" ht="24.75" customHeight="1" x14ac:dyDescent="0.2">
      <c r="A25" s="19"/>
      <c r="B25" s="28"/>
      <c r="C25" s="36"/>
      <c r="D25" s="2" t="s">
        <v>8</v>
      </c>
      <c r="E25" s="3">
        <v>0</v>
      </c>
      <c r="F25" s="3">
        <v>0</v>
      </c>
      <c r="G25" s="3">
        <v>0</v>
      </c>
      <c r="H25" s="2" t="s">
        <v>13</v>
      </c>
    </row>
    <row r="26" spans="1:8" ht="24.75" customHeight="1" x14ac:dyDescent="0.2">
      <c r="A26" s="20"/>
      <c r="B26" s="29"/>
      <c r="C26" s="37"/>
      <c r="D26" s="4" t="s">
        <v>10</v>
      </c>
      <c r="E26" s="5">
        <f>SUM(E24:E25)</f>
        <v>407615</v>
      </c>
      <c r="F26" s="5">
        <f>SUM(F24:F25)</f>
        <v>444895</v>
      </c>
      <c r="G26" s="5">
        <f>SUM(G24:G25)</f>
        <v>460506</v>
      </c>
      <c r="H26" s="4" t="s">
        <v>0</v>
      </c>
    </row>
    <row r="27" spans="1:8" ht="24" customHeight="1" x14ac:dyDescent="0.2">
      <c r="A27" s="18" t="s">
        <v>26</v>
      </c>
      <c r="B27" s="30" t="s">
        <v>15</v>
      </c>
      <c r="C27" s="36" t="s">
        <v>47</v>
      </c>
      <c r="D27" s="2" t="s">
        <v>6</v>
      </c>
      <c r="E27" s="3">
        <v>0</v>
      </c>
      <c r="F27" s="3">
        <v>0</v>
      </c>
      <c r="G27" s="3">
        <v>0</v>
      </c>
      <c r="H27" s="2" t="s">
        <v>0</v>
      </c>
    </row>
    <row r="28" spans="1:8" ht="38.25" hidden="1" customHeight="1" x14ac:dyDescent="0.2">
      <c r="A28" s="19"/>
      <c r="B28" s="31"/>
      <c r="C28" s="36"/>
      <c r="D28" s="2" t="s">
        <v>7</v>
      </c>
      <c r="E28" s="3">
        <v>0</v>
      </c>
      <c r="F28" s="3">
        <v>0</v>
      </c>
      <c r="G28" s="3">
        <v>0</v>
      </c>
      <c r="H28" s="2" t="s">
        <v>13</v>
      </c>
    </row>
    <row r="29" spans="1:8" ht="25.5" x14ac:dyDescent="0.2">
      <c r="A29" s="19"/>
      <c r="B29" s="31"/>
      <c r="C29" s="36"/>
      <c r="D29" s="2" t="s">
        <v>8</v>
      </c>
      <c r="E29" s="3">
        <f>E34</f>
        <v>90000</v>
      </c>
      <c r="F29" s="3">
        <f>F34</f>
        <v>90000</v>
      </c>
      <c r="G29" s="3">
        <f>G34</f>
        <v>90000</v>
      </c>
      <c r="H29" s="2" t="s">
        <v>13</v>
      </c>
    </row>
    <row r="30" spans="1:8" ht="25.5" hidden="1" customHeight="1" x14ac:dyDescent="0.2">
      <c r="A30" s="19"/>
      <c r="B30" s="31"/>
      <c r="C30" s="36"/>
      <c r="D30" s="2" t="s">
        <v>9</v>
      </c>
      <c r="E30" s="3">
        <v>0</v>
      </c>
      <c r="F30" s="3">
        <v>0</v>
      </c>
      <c r="G30" s="3">
        <v>0</v>
      </c>
      <c r="H30" s="2" t="s">
        <v>13</v>
      </c>
    </row>
    <row r="31" spans="1:8" x14ac:dyDescent="0.2">
      <c r="A31" s="20"/>
      <c r="B31" s="32"/>
      <c r="C31" s="37"/>
      <c r="D31" s="4" t="s">
        <v>10</v>
      </c>
      <c r="E31" s="5">
        <f>SUM(E27:E30)</f>
        <v>90000</v>
      </c>
      <c r="F31" s="5">
        <f>SUM(F27:F30)</f>
        <v>90000</v>
      </c>
      <c r="G31" s="5">
        <f>SUM(G27:G30)</f>
        <v>90000</v>
      </c>
      <c r="H31" s="4" t="s">
        <v>0</v>
      </c>
    </row>
    <row r="32" spans="1:8" ht="27" customHeight="1" x14ac:dyDescent="0.2">
      <c r="A32" s="21" t="s">
        <v>53</v>
      </c>
      <c r="B32" s="31" t="s">
        <v>17</v>
      </c>
      <c r="C32" s="36" t="s">
        <v>47</v>
      </c>
      <c r="D32" s="2" t="s">
        <v>6</v>
      </c>
      <c r="E32" s="3">
        <v>0</v>
      </c>
      <c r="F32" s="3">
        <v>0</v>
      </c>
      <c r="G32" s="3">
        <v>0</v>
      </c>
      <c r="H32" s="2" t="s">
        <v>0</v>
      </c>
    </row>
    <row r="33" spans="1:8" ht="38.25" hidden="1" customHeight="1" x14ac:dyDescent="0.2">
      <c r="A33" s="19"/>
      <c r="B33" s="31"/>
      <c r="C33" s="36"/>
      <c r="D33" s="2" t="s">
        <v>7</v>
      </c>
      <c r="E33" s="3">
        <v>0</v>
      </c>
      <c r="F33" s="3">
        <v>0</v>
      </c>
      <c r="G33" s="3">
        <v>0</v>
      </c>
      <c r="H33" s="2" t="s">
        <v>13</v>
      </c>
    </row>
    <row r="34" spans="1:8" ht="25.5" x14ac:dyDescent="0.2">
      <c r="A34" s="19"/>
      <c r="B34" s="31"/>
      <c r="C34" s="36"/>
      <c r="D34" s="2" t="s">
        <v>8</v>
      </c>
      <c r="E34" s="3">
        <v>90000</v>
      </c>
      <c r="F34" s="3">
        <v>90000</v>
      </c>
      <c r="G34" s="3">
        <v>90000</v>
      </c>
      <c r="H34" s="2" t="s">
        <v>13</v>
      </c>
    </row>
    <row r="35" spans="1:8" ht="25.5" hidden="1" customHeight="1" x14ac:dyDescent="0.2">
      <c r="A35" s="19"/>
      <c r="B35" s="31"/>
      <c r="C35" s="36"/>
      <c r="D35" s="2" t="s">
        <v>9</v>
      </c>
      <c r="E35" s="3">
        <v>0</v>
      </c>
      <c r="F35" s="3">
        <v>0</v>
      </c>
      <c r="G35" s="3">
        <v>0</v>
      </c>
      <c r="H35" s="2" t="s">
        <v>13</v>
      </c>
    </row>
    <row r="36" spans="1:8" x14ac:dyDescent="0.2">
      <c r="A36" s="20"/>
      <c r="B36" s="32"/>
      <c r="C36" s="37"/>
      <c r="D36" s="4" t="s">
        <v>10</v>
      </c>
      <c r="E36" s="5">
        <f>SUM(E32:E35)</f>
        <v>90000</v>
      </c>
      <c r="F36" s="5">
        <f>SUM(F32:F35)</f>
        <v>90000</v>
      </c>
      <c r="G36" s="5">
        <f>SUM(G32:G35)</f>
        <v>90000</v>
      </c>
      <c r="H36" s="4" t="s">
        <v>0</v>
      </c>
    </row>
    <row r="37" spans="1:8" ht="24.75" customHeight="1" x14ac:dyDescent="0.2">
      <c r="A37" s="22" t="s">
        <v>27</v>
      </c>
      <c r="B37" s="31" t="s">
        <v>22</v>
      </c>
      <c r="C37" s="36" t="s">
        <v>47</v>
      </c>
      <c r="D37" s="2" t="s">
        <v>6</v>
      </c>
      <c r="E37" s="3">
        <v>0</v>
      </c>
      <c r="F37" s="3">
        <v>0</v>
      </c>
      <c r="G37" s="3">
        <v>0</v>
      </c>
      <c r="H37" s="2" t="s">
        <v>0</v>
      </c>
    </row>
    <row r="38" spans="1:8" ht="38.25" hidden="1" customHeight="1" x14ac:dyDescent="0.2">
      <c r="A38" s="19"/>
      <c r="B38" s="31"/>
      <c r="C38" s="36"/>
      <c r="D38" s="2" t="s">
        <v>7</v>
      </c>
      <c r="E38" s="3">
        <v>0</v>
      </c>
      <c r="F38" s="3">
        <v>0</v>
      </c>
      <c r="G38" s="3">
        <v>0</v>
      </c>
      <c r="H38" s="2" t="s">
        <v>13</v>
      </c>
    </row>
    <row r="39" spans="1:8" ht="25.5" x14ac:dyDescent="0.2">
      <c r="A39" s="19"/>
      <c r="B39" s="31"/>
      <c r="C39" s="36"/>
      <c r="D39" s="2" t="s">
        <v>8</v>
      </c>
      <c r="E39" s="3">
        <f>E46+E53</f>
        <v>150000</v>
      </c>
      <c r="F39" s="3">
        <f>F46+F53</f>
        <v>150000</v>
      </c>
      <c r="G39" s="3">
        <f>G46+G53</f>
        <v>150000</v>
      </c>
      <c r="H39" s="2" t="s">
        <v>13</v>
      </c>
    </row>
    <row r="40" spans="1:8" ht="25.5" hidden="1" customHeight="1" x14ac:dyDescent="0.2">
      <c r="A40" s="19"/>
      <c r="B40" s="31"/>
      <c r="C40" s="36"/>
      <c r="D40" s="2" t="s">
        <v>9</v>
      </c>
      <c r="E40" s="3">
        <v>0</v>
      </c>
      <c r="F40" s="3">
        <v>0</v>
      </c>
      <c r="G40" s="3">
        <v>0</v>
      </c>
      <c r="H40" s="2" t="s">
        <v>13</v>
      </c>
    </row>
    <row r="41" spans="1:8" x14ac:dyDescent="0.2">
      <c r="A41" s="20"/>
      <c r="B41" s="32"/>
      <c r="C41" s="37"/>
      <c r="D41" s="4" t="s">
        <v>10</v>
      </c>
      <c r="E41" s="5">
        <f>SUM(E37:E40)</f>
        <v>150000</v>
      </c>
      <c r="F41" s="5">
        <f>SUM(F37:F40)</f>
        <v>150000</v>
      </c>
      <c r="G41" s="5">
        <f>SUM(G37:G40)</f>
        <v>150000</v>
      </c>
      <c r="H41" s="4" t="s">
        <v>0</v>
      </c>
    </row>
    <row r="42" spans="1:8" ht="27" customHeight="1" x14ac:dyDescent="0.2">
      <c r="A42" s="21" t="s">
        <v>50</v>
      </c>
      <c r="B42" s="27" t="s">
        <v>69</v>
      </c>
      <c r="C42" s="71" t="s">
        <v>47</v>
      </c>
      <c r="D42" s="2" t="s">
        <v>6</v>
      </c>
      <c r="E42" s="3">
        <v>0</v>
      </c>
      <c r="F42" s="3">
        <v>0</v>
      </c>
      <c r="G42" s="3">
        <v>0</v>
      </c>
      <c r="H42" s="2" t="s">
        <v>0</v>
      </c>
    </row>
    <row r="43" spans="1:8" ht="38.25" hidden="1" customHeight="1" x14ac:dyDescent="0.2">
      <c r="A43" s="19"/>
      <c r="B43" s="28"/>
      <c r="C43" s="72"/>
      <c r="D43" s="2" t="s">
        <v>7</v>
      </c>
      <c r="E43" s="3">
        <v>0</v>
      </c>
      <c r="F43" s="3">
        <v>0</v>
      </c>
      <c r="G43" s="3">
        <v>0</v>
      </c>
      <c r="H43" s="2" t="s">
        <v>13</v>
      </c>
    </row>
    <row r="44" spans="1:8" ht="25.5" x14ac:dyDescent="0.2">
      <c r="A44" s="19"/>
      <c r="B44" s="28"/>
      <c r="C44" s="72"/>
      <c r="D44" s="2" t="s">
        <v>8</v>
      </c>
      <c r="E44" s="3">
        <v>150000</v>
      </c>
      <c r="F44" s="3">
        <v>150000</v>
      </c>
      <c r="G44" s="3">
        <v>150000</v>
      </c>
      <c r="H44" s="2"/>
    </row>
    <row r="45" spans="1:8" ht="12.75" hidden="1" customHeight="1" x14ac:dyDescent="0.2">
      <c r="A45" s="19"/>
      <c r="B45" s="34"/>
      <c r="C45" s="72"/>
      <c r="D45" s="2"/>
      <c r="E45" s="3"/>
      <c r="F45" s="3"/>
      <c r="G45" s="3"/>
      <c r="H45" s="2"/>
    </row>
    <row r="46" spans="1:8" x14ac:dyDescent="0.2">
      <c r="A46" s="20"/>
      <c r="B46" s="34"/>
      <c r="C46" s="72"/>
      <c r="D46" s="4" t="s">
        <v>10</v>
      </c>
      <c r="E46" s="5">
        <f>SUM(E42:E45)</f>
        <v>150000</v>
      </c>
      <c r="F46" s="5">
        <f>SUM(F42:F45)</f>
        <v>150000</v>
      </c>
      <c r="G46" s="5">
        <f>SUM(G42:G45)</f>
        <v>150000</v>
      </c>
      <c r="H46" s="4" t="s">
        <v>0</v>
      </c>
    </row>
    <row r="47" spans="1:8" hidden="1" x14ac:dyDescent="0.2">
      <c r="A47" s="7"/>
      <c r="C47" s="8"/>
      <c r="D47" s="2"/>
      <c r="E47" s="3"/>
      <c r="F47" s="3"/>
      <c r="G47" s="3"/>
      <c r="H47" s="2"/>
    </row>
    <row r="48" spans="1:8" hidden="1" x14ac:dyDescent="0.2">
      <c r="A48" s="7"/>
      <c r="C48" s="8"/>
      <c r="D48" s="2"/>
      <c r="E48" s="3"/>
      <c r="F48" s="3"/>
      <c r="G48" s="3"/>
      <c r="H48" s="2"/>
    </row>
    <row r="49" spans="1:8" hidden="1" x14ac:dyDescent="0.2">
      <c r="A49" s="7"/>
      <c r="C49" s="8"/>
      <c r="D49" s="2"/>
      <c r="E49" s="3"/>
      <c r="F49" s="3"/>
      <c r="G49" s="3"/>
      <c r="H49" s="2"/>
    </row>
    <row r="50" spans="1:8" ht="24.75" hidden="1" customHeight="1" x14ac:dyDescent="0.2">
      <c r="A50" s="75" t="s">
        <v>21</v>
      </c>
      <c r="B50" s="33" t="s">
        <v>18</v>
      </c>
      <c r="C50" s="64" t="s">
        <v>47</v>
      </c>
      <c r="D50" s="2" t="s">
        <v>6</v>
      </c>
      <c r="E50" s="3">
        <v>0</v>
      </c>
      <c r="F50" s="3">
        <v>0</v>
      </c>
      <c r="G50" s="3">
        <v>0</v>
      </c>
      <c r="H50" s="2" t="s">
        <v>13</v>
      </c>
    </row>
    <row r="51" spans="1:8" ht="25.5" hidden="1" customHeight="1" x14ac:dyDescent="0.2">
      <c r="A51" s="19"/>
      <c r="B51" s="34"/>
      <c r="C51" s="39"/>
      <c r="D51" s="2" t="s">
        <v>9</v>
      </c>
      <c r="E51" s="3">
        <v>0</v>
      </c>
      <c r="F51" s="3">
        <v>0</v>
      </c>
      <c r="G51" s="3">
        <v>0</v>
      </c>
      <c r="H51" s="2" t="s">
        <v>13</v>
      </c>
    </row>
    <row r="52" spans="1:8" ht="25.5" hidden="1" x14ac:dyDescent="0.2">
      <c r="A52" s="19"/>
      <c r="B52" s="34"/>
      <c r="C52" s="39"/>
      <c r="D52" s="2" t="s">
        <v>8</v>
      </c>
      <c r="E52" s="3">
        <v>0</v>
      </c>
      <c r="F52" s="3">
        <v>0</v>
      </c>
      <c r="G52" s="3">
        <v>0</v>
      </c>
      <c r="H52" s="2"/>
    </row>
    <row r="53" spans="1:8" ht="17.25" hidden="1" customHeight="1" x14ac:dyDescent="0.2">
      <c r="A53" s="20"/>
      <c r="B53" s="34"/>
      <c r="C53" s="39"/>
      <c r="D53" s="4" t="s">
        <v>10</v>
      </c>
      <c r="E53" s="5">
        <f>E52</f>
        <v>0</v>
      </c>
      <c r="F53" s="5">
        <f>F52</f>
        <v>0</v>
      </c>
      <c r="G53" s="5">
        <f>G52</f>
        <v>0</v>
      </c>
      <c r="H53" s="4" t="s">
        <v>0</v>
      </c>
    </row>
    <row r="54" spans="1:8" ht="27.75" customHeight="1" x14ac:dyDescent="0.2">
      <c r="A54" s="22" t="s">
        <v>30</v>
      </c>
      <c r="B54" s="33" t="s">
        <v>23</v>
      </c>
      <c r="C54" s="38" t="s">
        <v>47</v>
      </c>
      <c r="D54" s="2" t="s">
        <v>6</v>
      </c>
      <c r="E54" s="3">
        <v>4924387</v>
      </c>
      <c r="F54" s="3">
        <v>4924387</v>
      </c>
      <c r="G54" s="3">
        <v>4924387</v>
      </c>
      <c r="H54" s="2" t="s">
        <v>13</v>
      </c>
    </row>
    <row r="55" spans="1:8" ht="26.25" customHeight="1" x14ac:dyDescent="0.2">
      <c r="A55" s="19"/>
      <c r="B55" s="34"/>
      <c r="C55" s="39"/>
      <c r="D55" s="2" t="s">
        <v>8</v>
      </c>
      <c r="E55" s="3">
        <v>1557000</v>
      </c>
      <c r="F55" s="3">
        <v>1575000</v>
      </c>
      <c r="G55" s="3">
        <v>2041000</v>
      </c>
      <c r="H55" s="2"/>
    </row>
    <row r="56" spans="1:8" ht="17.25" customHeight="1" x14ac:dyDescent="0.2">
      <c r="A56" s="20"/>
      <c r="B56" s="35"/>
      <c r="C56" s="40"/>
      <c r="D56" s="4" t="s">
        <v>10</v>
      </c>
      <c r="E56" s="5">
        <f>E55+E54</f>
        <v>6481387</v>
      </c>
      <c r="F56" s="5">
        <f t="shared" ref="F56:G56" si="1">F55+F54</f>
        <v>6499387</v>
      </c>
      <c r="G56" s="5">
        <f t="shared" si="1"/>
        <v>6965387</v>
      </c>
      <c r="H56" s="4" t="s">
        <v>0</v>
      </c>
    </row>
    <row r="57" spans="1:8" ht="24" customHeight="1" x14ac:dyDescent="0.2">
      <c r="A57" s="22" t="s">
        <v>32</v>
      </c>
      <c r="B57" s="33" t="s">
        <v>39</v>
      </c>
      <c r="C57" s="38" t="s">
        <v>47</v>
      </c>
      <c r="D57" s="2" t="s">
        <v>6</v>
      </c>
      <c r="E57" s="3">
        <v>0</v>
      </c>
      <c r="F57" s="3">
        <v>0</v>
      </c>
      <c r="G57" s="3">
        <v>0</v>
      </c>
      <c r="H57" s="4"/>
    </row>
    <row r="58" spans="1:8" ht="24.75" customHeight="1" x14ac:dyDescent="0.2">
      <c r="A58" s="19"/>
      <c r="B58" s="34"/>
      <c r="C58" s="39"/>
      <c r="D58" s="2" t="s">
        <v>8</v>
      </c>
      <c r="E58" s="3">
        <v>30000</v>
      </c>
      <c r="F58" s="3">
        <v>30000</v>
      </c>
      <c r="G58" s="3">
        <v>30000</v>
      </c>
      <c r="H58" s="4"/>
    </row>
    <row r="59" spans="1:8" ht="17.25" customHeight="1" x14ac:dyDescent="0.2">
      <c r="A59" s="20"/>
      <c r="B59" s="35"/>
      <c r="C59" s="40"/>
      <c r="D59" s="4" t="s">
        <v>10</v>
      </c>
      <c r="E59" s="5">
        <f>E58</f>
        <v>30000</v>
      </c>
      <c r="F59" s="5">
        <f>F58</f>
        <v>30000</v>
      </c>
      <c r="G59" s="5">
        <f>G58</f>
        <v>30000</v>
      </c>
      <c r="H59" s="4"/>
    </row>
    <row r="60" spans="1:8" ht="24.75" customHeight="1" x14ac:dyDescent="0.2">
      <c r="A60" s="22" t="s">
        <v>33</v>
      </c>
      <c r="B60" s="33" t="s">
        <v>36</v>
      </c>
      <c r="C60" s="38" t="s">
        <v>47</v>
      </c>
      <c r="D60" s="2" t="s">
        <v>6</v>
      </c>
      <c r="E60" s="3">
        <v>0</v>
      </c>
      <c r="F60" s="3">
        <v>0</v>
      </c>
      <c r="G60" s="3">
        <v>0</v>
      </c>
      <c r="H60" s="4"/>
    </row>
    <row r="61" spans="1:8" ht="27.75" customHeight="1" x14ac:dyDescent="0.2">
      <c r="A61" s="19"/>
      <c r="B61" s="34"/>
      <c r="C61" s="39"/>
      <c r="D61" s="2" t="s">
        <v>8</v>
      </c>
      <c r="E61" s="3">
        <v>900000</v>
      </c>
      <c r="F61" s="3">
        <v>100000</v>
      </c>
      <c r="G61" s="3">
        <v>100000</v>
      </c>
      <c r="H61" s="4"/>
    </row>
    <row r="62" spans="1:8" ht="17.25" customHeight="1" x14ac:dyDescent="0.2">
      <c r="A62" s="20"/>
      <c r="B62" s="35"/>
      <c r="C62" s="40"/>
      <c r="D62" s="4" t="s">
        <v>10</v>
      </c>
      <c r="E62" s="5">
        <f>E61</f>
        <v>900000</v>
      </c>
      <c r="F62" s="5">
        <f>F61</f>
        <v>100000</v>
      </c>
      <c r="G62" s="5">
        <f>G61</f>
        <v>100000</v>
      </c>
      <c r="H62" s="4"/>
    </row>
    <row r="63" spans="1:8" ht="25.5" customHeight="1" x14ac:dyDescent="0.2">
      <c r="A63" s="22" t="s">
        <v>34</v>
      </c>
      <c r="B63" s="33" t="s">
        <v>25</v>
      </c>
      <c r="C63" s="38" t="s">
        <v>47</v>
      </c>
      <c r="D63" s="2" t="s">
        <v>6</v>
      </c>
      <c r="E63" s="3">
        <v>0</v>
      </c>
      <c r="F63" s="3">
        <v>0</v>
      </c>
      <c r="G63" s="3">
        <v>0</v>
      </c>
      <c r="H63" s="4"/>
    </row>
    <row r="64" spans="1:8" ht="29.25" customHeight="1" x14ac:dyDescent="0.2">
      <c r="A64" s="75"/>
      <c r="B64" s="73"/>
      <c r="C64" s="39"/>
      <c r="D64" s="2" t="s">
        <v>8</v>
      </c>
      <c r="E64" s="3">
        <v>200000</v>
      </c>
      <c r="F64" s="3">
        <v>200000</v>
      </c>
      <c r="G64" s="3">
        <v>200000</v>
      </c>
      <c r="H64" s="4"/>
    </row>
    <row r="65" spans="1:8" ht="17.25" customHeight="1" x14ac:dyDescent="0.2">
      <c r="A65" s="20"/>
      <c r="B65" s="35"/>
      <c r="C65" s="40"/>
      <c r="D65" s="4" t="s">
        <v>10</v>
      </c>
      <c r="E65" s="5">
        <f>E64</f>
        <v>200000</v>
      </c>
      <c r="F65" s="5">
        <f>F64</f>
        <v>200000</v>
      </c>
      <c r="G65" s="5">
        <f>G64</f>
        <v>200000</v>
      </c>
      <c r="H65" s="4"/>
    </row>
    <row r="66" spans="1:8" ht="24.75" customHeight="1" x14ac:dyDescent="0.2">
      <c r="A66" s="68" t="s">
        <v>55</v>
      </c>
      <c r="B66" s="74" t="s">
        <v>54</v>
      </c>
      <c r="C66" s="38" t="s">
        <v>47</v>
      </c>
      <c r="D66" s="2" t="s">
        <v>6</v>
      </c>
      <c r="E66" s="3">
        <v>0</v>
      </c>
      <c r="F66" s="3">
        <v>0</v>
      </c>
      <c r="G66" s="3">
        <v>0</v>
      </c>
      <c r="H66" s="4"/>
    </row>
    <row r="67" spans="1:8" ht="27.75" customHeight="1" x14ac:dyDescent="0.2">
      <c r="A67" s="69"/>
      <c r="B67" s="34"/>
      <c r="C67" s="39"/>
      <c r="D67" s="2" t="s">
        <v>8</v>
      </c>
      <c r="E67" s="3">
        <f>E70+E73+E76</f>
        <v>1252845</v>
      </c>
      <c r="F67" s="3">
        <f t="shared" ref="F67:G67" si="2">F70+F73+F76</f>
        <v>140000</v>
      </c>
      <c r="G67" s="3">
        <f t="shared" si="2"/>
        <v>140000</v>
      </c>
      <c r="H67" s="4"/>
    </row>
    <row r="68" spans="1:8" ht="17.25" customHeight="1" x14ac:dyDescent="0.2">
      <c r="A68" s="70"/>
      <c r="B68" s="35"/>
      <c r="C68" s="40"/>
      <c r="D68" s="4" t="s">
        <v>10</v>
      </c>
      <c r="E68" s="5">
        <f>E67</f>
        <v>1252845</v>
      </c>
      <c r="F68" s="5">
        <f>F67</f>
        <v>140000</v>
      </c>
      <c r="G68" s="5">
        <f>G67</f>
        <v>140000</v>
      </c>
      <c r="H68" s="4"/>
    </row>
    <row r="69" spans="1:8" ht="27" customHeight="1" x14ac:dyDescent="0.2">
      <c r="A69" s="76" t="s">
        <v>60</v>
      </c>
      <c r="B69" s="74" t="s">
        <v>68</v>
      </c>
      <c r="C69" s="38" t="s">
        <v>47</v>
      </c>
      <c r="D69" s="2" t="s">
        <v>6</v>
      </c>
      <c r="E69" s="3">
        <v>0</v>
      </c>
      <c r="F69" s="3">
        <v>0</v>
      </c>
      <c r="G69" s="3">
        <v>0</v>
      </c>
      <c r="H69" s="4"/>
    </row>
    <row r="70" spans="1:8" ht="27" customHeight="1" x14ac:dyDescent="0.2">
      <c r="A70" s="69"/>
      <c r="B70" s="34"/>
      <c r="C70" s="39"/>
      <c r="D70" s="2" t="s">
        <v>8</v>
      </c>
      <c r="E70" s="3">
        <v>80000</v>
      </c>
      <c r="F70" s="3">
        <v>80000</v>
      </c>
      <c r="G70" s="3">
        <v>80000</v>
      </c>
      <c r="H70" s="4"/>
    </row>
    <row r="71" spans="1:8" ht="17.25" customHeight="1" x14ac:dyDescent="0.2">
      <c r="A71" s="70"/>
      <c r="B71" s="35"/>
      <c r="C71" s="40"/>
      <c r="D71" s="4" t="s">
        <v>10</v>
      </c>
      <c r="E71" s="5">
        <f>E70</f>
        <v>80000</v>
      </c>
      <c r="F71" s="5">
        <f>F70</f>
        <v>80000</v>
      </c>
      <c r="G71" s="5">
        <f>G70</f>
        <v>80000</v>
      </c>
      <c r="H71" s="4"/>
    </row>
    <row r="72" spans="1:8" ht="26.25" customHeight="1" x14ac:dyDescent="0.2">
      <c r="A72" s="76" t="s">
        <v>61</v>
      </c>
      <c r="B72" s="66" t="s">
        <v>62</v>
      </c>
      <c r="C72" s="38" t="s">
        <v>47</v>
      </c>
      <c r="D72" s="2" t="s">
        <v>6</v>
      </c>
      <c r="E72" s="3">
        <v>0</v>
      </c>
      <c r="F72" s="3">
        <v>0</v>
      </c>
      <c r="G72" s="3">
        <v>0</v>
      </c>
      <c r="H72" s="4"/>
    </row>
    <row r="73" spans="1:8" ht="26.25" customHeight="1" x14ac:dyDescent="0.2">
      <c r="A73" s="69"/>
      <c r="B73" s="34"/>
      <c r="C73" s="39"/>
      <c r="D73" s="2" t="s">
        <v>8</v>
      </c>
      <c r="E73" s="3">
        <v>110000</v>
      </c>
      <c r="F73" s="3">
        <v>60000</v>
      </c>
      <c r="G73" s="3">
        <v>60000</v>
      </c>
      <c r="H73" s="4"/>
    </row>
    <row r="74" spans="1:8" ht="17.25" customHeight="1" x14ac:dyDescent="0.2">
      <c r="A74" s="70"/>
      <c r="B74" s="35"/>
      <c r="C74" s="40"/>
      <c r="D74" s="4" t="s">
        <v>10</v>
      </c>
      <c r="E74" s="5">
        <f>E73</f>
        <v>110000</v>
      </c>
      <c r="F74" s="5">
        <f>F73</f>
        <v>60000</v>
      </c>
      <c r="G74" s="5">
        <f>G73</f>
        <v>60000</v>
      </c>
      <c r="H74" s="4"/>
    </row>
    <row r="75" spans="1:8" ht="30" customHeight="1" x14ac:dyDescent="0.2">
      <c r="A75" s="76" t="s">
        <v>77</v>
      </c>
      <c r="B75" s="66" t="s">
        <v>78</v>
      </c>
      <c r="C75" s="38" t="s">
        <v>47</v>
      </c>
      <c r="D75" s="2" t="s">
        <v>6</v>
      </c>
      <c r="E75" s="3">
        <v>0</v>
      </c>
      <c r="F75" s="3">
        <v>0</v>
      </c>
      <c r="G75" s="3">
        <v>0</v>
      </c>
      <c r="H75" s="4"/>
    </row>
    <row r="76" spans="1:8" ht="25.5" customHeight="1" x14ac:dyDescent="0.2">
      <c r="A76" s="69"/>
      <c r="B76" s="34"/>
      <c r="C76" s="39"/>
      <c r="D76" s="2" t="s">
        <v>8</v>
      </c>
      <c r="E76" s="3">
        <v>1062845</v>
      </c>
      <c r="F76" s="3">
        <v>0</v>
      </c>
      <c r="G76" s="3">
        <v>0</v>
      </c>
      <c r="H76" s="4"/>
    </row>
    <row r="77" spans="1:8" ht="17.25" customHeight="1" x14ac:dyDescent="0.2">
      <c r="A77" s="70"/>
      <c r="B77" s="35"/>
      <c r="C77" s="40"/>
      <c r="D77" s="4" t="s">
        <v>10</v>
      </c>
      <c r="E77" s="5">
        <f>E76</f>
        <v>1062845</v>
      </c>
      <c r="F77" s="5">
        <f>F76</f>
        <v>0</v>
      </c>
      <c r="G77" s="5">
        <f>G76</f>
        <v>0</v>
      </c>
      <c r="H77" s="4"/>
    </row>
    <row r="78" spans="1:8" ht="24.75" customHeight="1" x14ac:dyDescent="0.2">
      <c r="A78" s="22" t="s">
        <v>37</v>
      </c>
      <c r="B78" s="22" t="s">
        <v>28</v>
      </c>
      <c r="C78" s="24" t="s">
        <v>47</v>
      </c>
      <c r="D78" s="2" t="s">
        <v>6</v>
      </c>
      <c r="E78" s="3">
        <f>E93</f>
        <v>0</v>
      </c>
      <c r="F78" s="3">
        <f t="shared" ref="F78:G78" si="3">F93</f>
        <v>0</v>
      </c>
      <c r="G78" s="3">
        <f t="shared" si="3"/>
        <v>0</v>
      </c>
      <c r="H78" s="4"/>
    </row>
    <row r="79" spans="1:8" ht="26.25" customHeight="1" x14ac:dyDescent="0.2">
      <c r="A79" s="19"/>
      <c r="B79" s="19"/>
      <c r="C79" s="25"/>
      <c r="D79" s="2" t="s">
        <v>8</v>
      </c>
      <c r="E79" s="3">
        <f t="shared" ref="E79:G79" si="4">E82+E88+E97+E91+E94</f>
        <v>1524000</v>
      </c>
      <c r="F79" s="3">
        <f t="shared" si="4"/>
        <v>2465125</v>
      </c>
      <c r="G79" s="3">
        <f t="shared" si="4"/>
        <v>2124000</v>
      </c>
      <c r="H79" s="4"/>
    </row>
    <row r="80" spans="1:8" ht="17.25" customHeight="1" x14ac:dyDescent="0.2">
      <c r="A80" s="20"/>
      <c r="B80" s="20"/>
      <c r="C80" s="25"/>
      <c r="D80" s="4" t="s">
        <v>10</v>
      </c>
      <c r="E80" s="5">
        <f>E79+E78</f>
        <v>1524000</v>
      </c>
      <c r="F80" s="5">
        <f>F79+F78</f>
        <v>2465125</v>
      </c>
      <c r="G80" s="5">
        <f>G79</f>
        <v>2124000</v>
      </c>
      <c r="H80" s="4"/>
    </row>
    <row r="81" spans="1:8" ht="26.25" customHeight="1" x14ac:dyDescent="0.2">
      <c r="A81" s="68" t="s">
        <v>56</v>
      </c>
      <c r="B81" s="22" t="s">
        <v>28</v>
      </c>
      <c r="C81" s="24" t="s">
        <v>47</v>
      </c>
      <c r="D81" s="2" t="s">
        <v>6</v>
      </c>
      <c r="E81" s="3">
        <v>0</v>
      </c>
      <c r="F81" s="3">
        <v>0</v>
      </c>
      <c r="G81" s="3">
        <v>0</v>
      </c>
      <c r="H81" s="4"/>
    </row>
    <row r="82" spans="1:8" ht="26.25" customHeight="1" x14ac:dyDescent="0.2">
      <c r="A82" s="69"/>
      <c r="B82" s="19"/>
      <c r="C82" s="25"/>
      <c r="D82" s="2" t="s">
        <v>8</v>
      </c>
      <c r="E82" s="3">
        <v>20000</v>
      </c>
      <c r="F82" s="3">
        <v>120000</v>
      </c>
      <c r="G82" s="3">
        <v>120000</v>
      </c>
      <c r="H82" s="4"/>
    </row>
    <row r="83" spans="1:8" ht="17.25" customHeight="1" x14ac:dyDescent="0.2">
      <c r="A83" s="70"/>
      <c r="B83" s="20"/>
      <c r="C83" s="25"/>
      <c r="D83" s="4" t="s">
        <v>10</v>
      </c>
      <c r="E83" s="5">
        <f>E82</f>
        <v>20000</v>
      </c>
      <c r="F83" s="5">
        <f>F82</f>
        <v>120000</v>
      </c>
      <c r="G83" s="5">
        <f>G82</f>
        <v>120000</v>
      </c>
      <c r="H83" s="4"/>
    </row>
    <row r="84" spans="1:8" ht="28.5" hidden="1" customHeight="1" x14ac:dyDescent="0.2">
      <c r="A84" s="68" t="s">
        <v>40</v>
      </c>
      <c r="B84" s="22" t="s">
        <v>41</v>
      </c>
      <c r="C84" s="24" t="s">
        <v>47</v>
      </c>
      <c r="D84" s="2" t="s">
        <v>6</v>
      </c>
      <c r="E84" s="3">
        <v>0</v>
      </c>
      <c r="F84" s="3">
        <v>0</v>
      </c>
      <c r="G84" s="3">
        <v>0</v>
      </c>
      <c r="H84" s="4"/>
    </row>
    <row r="85" spans="1:8" ht="29.25" hidden="1" customHeight="1" x14ac:dyDescent="0.2">
      <c r="A85" s="69"/>
      <c r="B85" s="19"/>
      <c r="C85" s="25"/>
      <c r="D85" s="2" t="s">
        <v>8</v>
      </c>
      <c r="E85" s="3">
        <v>0</v>
      </c>
      <c r="F85" s="3">
        <v>0</v>
      </c>
      <c r="G85" s="3">
        <v>0</v>
      </c>
      <c r="H85" s="4"/>
    </row>
    <row r="86" spans="1:8" ht="17.25" hidden="1" customHeight="1" x14ac:dyDescent="0.2">
      <c r="A86" s="70"/>
      <c r="B86" s="20"/>
      <c r="C86" s="25"/>
      <c r="D86" s="4" t="s">
        <v>10</v>
      </c>
      <c r="E86" s="5">
        <f>E84+E85</f>
        <v>0</v>
      </c>
      <c r="F86" s="5">
        <f>F85</f>
        <v>0</v>
      </c>
      <c r="G86" s="5">
        <f>G85</f>
        <v>0</v>
      </c>
      <c r="H86" s="4"/>
    </row>
    <row r="87" spans="1:8" ht="25.5" customHeight="1" x14ac:dyDescent="0.2">
      <c r="A87" s="68" t="s">
        <v>57</v>
      </c>
      <c r="B87" s="22" t="s">
        <v>29</v>
      </c>
      <c r="C87" s="24" t="s">
        <v>47</v>
      </c>
      <c r="D87" s="2" t="s">
        <v>6</v>
      </c>
      <c r="E87" s="3">
        <v>0</v>
      </c>
      <c r="F87" s="3">
        <v>0</v>
      </c>
      <c r="G87" s="3">
        <v>0</v>
      </c>
      <c r="H87" s="4"/>
    </row>
    <row r="88" spans="1:8" ht="27.75" customHeight="1" x14ac:dyDescent="0.2">
      <c r="A88" s="69"/>
      <c r="B88" s="19"/>
      <c r="C88" s="25"/>
      <c r="D88" s="2" t="s">
        <v>8</v>
      </c>
      <c r="E88" s="3">
        <v>1500000</v>
      </c>
      <c r="F88" s="3">
        <v>2341125</v>
      </c>
      <c r="G88" s="3">
        <v>2000000</v>
      </c>
      <c r="H88" s="4"/>
    </row>
    <row r="89" spans="1:8" ht="17.25" customHeight="1" x14ac:dyDescent="0.2">
      <c r="A89" s="70"/>
      <c r="B89" s="20"/>
      <c r="C89" s="26"/>
      <c r="D89" s="4" t="s">
        <v>10</v>
      </c>
      <c r="E89" s="5">
        <f>E88</f>
        <v>1500000</v>
      </c>
      <c r="F89" s="5">
        <f>F88</f>
        <v>2341125</v>
      </c>
      <c r="G89" s="5">
        <f>G88</f>
        <v>2000000</v>
      </c>
      <c r="H89" s="4"/>
    </row>
    <row r="90" spans="1:8" ht="26.25" hidden="1" customHeight="1" x14ac:dyDescent="0.2">
      <c r="A90" s="76" t="s">
        <v>63</v>
      </c>
      <c r="B90" s="66" t="s">
        <v>62</v>
      </c>
      <c r="C90" s="38" t="s">
        <v>47</v>
      </c>
      <c r="D90" s="2" t="s">
        <v>6</v>
      </c>
      <c r="E90" s="3">
        <v>0</v>
      </c>
      <c r="F90" s="3">
        <v>0</v>
      </c>
      <c r="G90" s="3">
        <v>0</v>
      </c>
      <c r="H90" s="4"/>
    </row>
    <row r="91" spans="1:8" ht="30" hidden="1" customHeight="1" x14ac:dyDescent="0.2">
      <c r="A91" s="69"/>
      <c r="B91" s="34"/>
      <c r="C91" s="39"/>
      <c r="D91" s="2" t="s">
        <v>8</v>
      </c>
      <c r="E91" s="3">
        <v>0</v>
      </c>
      <c r="F91" s="3">
        <v>0</v>
      </c>
      <c r="G91" s="3">
        <v>0</v>
      </c>
      <c r="H91" s="4"/>
    </row>
    <row r="92" spans="1:8" ht="26.25" hidden="1" customHeight="1" x14ac:dyDescent="0.2">
      <c r="A92" s="70"/>
      <c r="B92" s="35"/>
      <c r="C92" s="40"/>
      <c r="D92" s="4" t="s">
        <v>10</v>
      </c>
      <c r="E92" s="5">
        <f>E91</f>
        <v>0</v>
      </c>
      <c r="F92" s="5">
        <f>F91</f>
        <v>0</v>
      </c>
      <c r="G92" s="5">
        <f>G91</f>
        <v>0</v>
      </c>
      <c r="H92" s="4"/>
    </row>
    <row r="93" spans="1:8" ht="26.25" hidden="1" customHeight="1" x14ac:dyDescent="0.2">
      <c r="A93" s="76" t="s">
        <v>64</v>
      </c>
      <c r="B93" s="66" t="s">
        <v>65</v>
      </c>
      <c r="C93" s="38" t="s">
        <v>47</v>
      </c>
      <c r="D93" s="2" t="s">
        <v>6</v>
      </c>
      <c r="E93" s="3">
        <v>0</v>
      </c>
      <c r="F93" s="3">
        <v>0</v>
      </c>
      <c r="G93" s="3">
        <v>0</v>
      </c>
      <c r="H93" s="4"/>
    </row>
    <row r="94" spans="1:8" ht="26.25" hidden="1" customHeight="1" x14ac:dyDescent="0.2">
      <c r="A94" s="69"/>
      <c r="B94" s="34"/>
      <c r="C94" s="39"/>
      <c r="D94" s="2" t="s">
        <v>8</v>
      </c>
      <c r="E94" s="3">
        <v>0</v>
      </c>
      <c r="F94" s="3">
        <v>0</v>
      </c>
      <c r="G94" s="3">
        <v>0</v>
      </c>
      <c r="H94" s="4"/>
    </row>
    <row r="95" spans="1:8" ht="26.25" hidden="1" customHeight="1" x14ac:dyDescent="0.2">
      <c r="A95" s="70"/>
      <c r="B95" s="35"/>
      <c r="C95" s="40"/>
      <c r="D95" s="4" t="s">
        <v>10</v>
      </c>
      <c r="E95" s="5">
        <f>E94+E93</f>
        <v>0</v>
      </c>
      <c r="F95" s="5">
        <f t="shared" ref="F95:G95" si="5">F94+F93</f>
        <v>0</v>
      </c>
      <c r="G95" s="5">
        <f t="shared" si="5"/>
        <v>0</v>
      </c>
      <c r="H95" s="4"/>
    </row>
    <row r="96" spans="1:8" ht="27.75" customHeight="1" x14ac:dyDescent="0.2">
      <c r="A96" s="41" t="s">
        <v>81</v>
      </c>
      <c r="B96" s="22" t="s">
        <v>45</v>
      </c>
      <c r="C96" s="24" t="s">
        <v>47</v>
      </c>
      <c r="D96" s="2" t="s">
        <v>6</v>
      </c>
      <c r="E96" s="3">
        <v>0</v>
      </c>
      <c r="F96" s="3">
        <v>0</v>
      </c>
      <c r="G96" s="3">
        <v>0</v>
      </c>
      <c r="H96" s="4"/>
    </row>
    <row r="97" spans="1:8" ht="32.25" customHeight="1" x14ac:dyDescent="0.2">
      <c r="A97" s="19"/>
      <c r="B97" s="19"/>
      <c r="C97" s="25"/>
      <c r="D97" s="2" t="s">
        <v>8</v>
      </c>
      <c r="E97" s="3">
        <v>4000</v>
      </c>
      <c r="F97" s="3">
        <v>4000</v>
      </c>
      <c r="G97" s="3">
        <v>4000</v>
      </c>
      <c r="H97" s="4"/>
    </row>
    <row r="98" spans="1:8" ht="17.25" customHeight="1" x14ac:dyDescent="0.2">
      <c r="A98" s="20"/>
      <c r="B98" s="20"/>
      <c r="C98" s="26"/>
      <c r="D98" s="4" t="s">
        <v>10</v>
      </c>
      <c r="E98" s="5">
        <f>E97</f>
        <v>4000</v>
      </c>
      <c r="F98" s="5">
        <f>F97</f>
        <v>4000</v>
      </c>
      <c r="G98" s="5">
        <f>G97</f>
        <v>4000</v>
      </c>
      <c r="H98" s="4"/>
    </row>
    <row r="99" spans="1:8" ht="26.25" hidden="1" customHeight="1" x14ac:dyDescent="0.2">
      <c r="A99" s="22" t="s">
        <v>42</v>
      </c>
      <c r="B99" s="22" t="s">
        <v>51</v>
      </c>
      <c r="C99" s="24" t="s">
        <v>47</v>
      </c>
      <c r="D99" s="2" t="s">
        <v>6</v>
      </c>
      <c r="E99" s="3">
        <v>0</v>
      </c>
      <c r="F99" s="3">
        <v>0</v>
      </c>
      <c r="G99" s="3">
        <v>0</v>
      </c>
      <c r="H99" s="4"/>
    </row>
    <row r="100" spans="1:8" ht="30" hidden="1" customHeight="1" x14ac:dyDescent="0.2">
      <c r="A100" s="19"/>
      <c r="B100" s="19"/>
      <c r="C100" s="25"/>
      <c r="D100" s="2" t="s">
        <v>8</v>
      </c>
      <c r="E100" s="3">
        <v>0</v>
      </c>
      <c r="F100" s="3">
        <v>0</v>
      </c>
      <c r="G100" s="3">
        <v>0</v>
      </c>
      <c r="H100" s="4"/>
    </row>
    <row r="101" spans="1:8" ht="30" hidden="1" customHeight="1" x14ac:dyDescent="0.2">
      <c r="A101" s="20"/>
      <c r="B101" s="20"/>
      <c r="C101" s="26"/>
      <c r="D101" s="4" t="s">
        <v>10</v>
      </c>
      <c r="E101" s="5">
        <f>E99+E100</f>
        <v>0</v>
      </c>
      <c r="F101" s="5">
        <f>F99+F100</f>
        <v>0</v>
      </c>
      <c r="G101" s="5">
        <f>G99+G100</f>
        <v>0</v>
      </c>
      <c r="H101" s="4"/>
    </row>
    <row r="102" spans="1:8" x14ac:dyDescent="0.2">
      <c r="A102" s="60" t="s">
        <v>42</v>
      </c>
      <c r="B102" s="28" t="s">
        <v>19</v>
      </c>
      <c r="C102" s="64" t="s">
        <v>47</v>
      </c>
      <c r="D102" s="54" t="s">
        <v>6</v>
      </c>
      <c r="E102" s="23">
        <f>E133</f>
        <v>0</v>
      </c>
      <c r="F102" s="23">
        <f>F133</f>
        <v>0</v>
      </c>
      <c r="G102" s="23">
        <f>G133</f>
        <v>0</v>
      </c>
      <c r="H102" s="54" t="s">
        <v>0</v>
      </c>
    </row>
    <row r="103" spans="1:8" x14ac:dyDescent="0.2">
      <c r="A103" s="19"/>
      <c r="B103" s="28"/>
      <c r="C103" s="39"/>
      <c r="D103" s="20"/>
      <c r="E103" s="20"/>
      <c r="F103" s="20"/>
      <c r="G103" s="20"/>
      <c r="H103" s="20"/>
    </row>
    <row r="104" spans="1:8" ht="38.25" hidden="1" customHeight="1" x14ac:dyDescent="0.2">
      <c r="A104" s="19"/>
      <c r="B104" s="28"/>
      <c r="C104" s="39"/>
      <c r="D104" s="2" t="s">
        <v>7</v>
      </c>
      <c r="E104" s="3">
        <v>0</v>
      </c>
      <c r="F104" s="3">
        <v>0</v>
      </c>
      <c r="G104" s="3">
        <v>0</v>
      </c>
      <c r="H104" s="2" t="s">
        <v>13</v>
      </c>
    </row>
    <row r="105" spans="1:8" ht="25.5" x14ac:dyDescent="0.2">
      <c r="A105" s="19"/>
      <c r="B105" s="28"/>
      <c r="C105" s="39"/>
      <c r="D105" s="2" t="s">
        <v>8</v>
      </c>
      <c r="E105" s="3">
        <f>E110+E120+E125+E130+E135+E115</f>
        <v>5498752.9800000004</v>
      </c>
      <c r="F105" s="3">
        <f t="shared" ref="F105:G105" si="6">F110+F120+F125+F130+F135+F115</f>
        <v>6234797.9800000004</v>
      </c>
      <c r="G105" s="3">
        <f t="shared" si="6"/>
        <v>6279747.9800000004</v>
      </c>
      <c r="H105" s="2" t="s">
        <v>13</v>
      </c>
    </row>
    <row r="106" spans="1:8" ht="25.5" hidden="1" customHeight="1" x14ac:dyDescent="0.2">
      <c r="A106" s="19"/>
      <c r="B106" s="28"/>
      <c r="C106" s="39"/>
      <c r="D106" s="2" t="s">
        <v>9</v>
      </c>
      <c r="E106" s="3">
        <v>0</v>
      </c>
      <c r="F106" s="3">
        <v>0</v>
      </c>
      <c r="G106" s="3">
        <v>0</v>
      </c>
      <c r="H106" s="2" t="s">
        <v>13</v>
      </c>
    </row>
    <row r="107" spans="1:8" x14ac:dyDescent="0.2">
      <c r="A107" s="20"/>
      <c r="B107" s="29"/>
      <c r="C107" s="65"/>
      <c r="D107" s="4" t="s">
        <v>10</v>
      </c>
      <c r="E107" s="5">
        <f>SUM(E102:E106)</f>
        <v>5498752.9800000004</v>
      </c>
      <c r="F107" s="5">
        <f>SUM(F102:F106)</f>
        <v>6234797.9800000004</v>
      </c>
      <c r="G107" s="5">
        <f>SUM(G102:G106)</f>
        <v>6279747.9800000004</v>
      </c>
      <c r="H107" s="4" t="s">
        <v>0</v>
      </c>
    </row>
    <row r="108" spans="1:8" ht="25.5" x14ac:dyDescent="0.2">
      <c r="A108" s="60" t="s">
        <v>82</v>
      </c>
      <c r="B108" s="27" t="s">
        <v>70</v>
      </c>
      <c r="C108" s="36" t="s">
        <v>47</v>
      </c>
      <c r="D108" s="2" t="s">
        <v>6</v>
      </c>
      <c r="E108" s="3">
        <v>0</v>
      </c>
      <c r="F108" s="3">
        <v>0</v>
      </c>
      <c r="G108" s="3">
        <v>0</v>
      </c>
      <c r="H108" s="2" t="s">
        <v>0</v>
      </c>
    </row>
    <row r="109" spans="1:8" ht="38.25" hidden="1" customHeight="1" x14ac:dyDescent="0.2">
      <c r="A109" s="19"/>
      <c r="B109" s="28"/>
      <c r="C109" s="36"/>
      <c r="D109" s="2" t="s">
        <v>7</v>
      </c>
      <c r="E109" s="3">
        <v>0</v>
      </c>
      <c r="F109" s="3">
        <v>0</v>
      </c>
      <c r="G109" s="3">
        <v>0</v>
      </c>
      <c r="H109" s="2" t="s">
        <v>13</v>
      </c>
    </row>
    <row r="110" spans="1:8" ht="25.5" x14ac:dyDescent="0.2">
      <c r="A110" s="19"/>
      <c r="B110" s="28"/>
      <c r="C110" s="36"/>
      <c r="D110" s="2" t="s">
        <v>8</v>
      </c>
      <c r="E110" s="3">
        <v>600000</v>
      </c>
      <c r="F110" s="3">
        <v>700000</v>
      </c>
      <c r="G110" s="3">
        <v>700000</v>
      </c>
      <c r="H110" s="2" t="s">
        <v>13</v>
      </c>
    </row>
    <row r="111" spans="1:8" ht="25.5" hidden="1" customHeight="1" x14ac:dyDescent="0.2">
      <c r="A111" s="19"/>
      <c r="B111" s="28"/>
      <c r="C111" s="36"/>
      <c r="D111" s="2" t="s">
        <v>9</v>
      </c>
      <c r="E111" s="3">
        <v>0</v>
      </c>
      <c r="F111" s="3">
        <v>0</v>
      </c>
      <c r="G111" s="3">
        <v>0</v>
      </c>
      <c r="H111" s="2" t="s">
        <v>13</v>
      </c>
    </row>
    <row r="112" spans="1:8" x14ac:dyDescent="0.2">
      <c r="A112" s="20"/>
      <c r="B112" s="29"/>
      <c r="C112" s="37"/>
      <c r="D112" s="4" t="s">
        <v>10</v>
      </c>
      <c r="E112" s="5">
        <f>SUM(E108:E111)</f>
        <v>600000</v>
      </c>
      <c r="F112" s="5">
        <f>SUM(F108:F111)</f>
        <v>700000</v>
      </c>
      <c r="G112" s="5">
        <f>SUM(G108:G111)</f>
        <v>700000</v>
      </c>
      <c r="H112" s="4" t="s">
        <v>0</v>
      </c>
    </row>
    <row r="113" spans="1:8" ht="25.5" x14ac:dyDescent="0.2">
      <c r="A113" s="60" t="s">
        <v>83</v>
      </c>
      <c r="B113" s="27" t="s">
        <v>68</v>
      </c>
      <c r="C113" s="36" t="s">
        <v>47</v>
      </c>
      <c r="D113" s="2" t="s">
        <v>6</v>
      </c>
      <c r="E113" s="3">
        <v>0</v>
      </c>
      <c r="F113" s="3">
        <v>0</v>
      </c>
      <c r="G113" s="3">
        <v>0</v>
      </c>
      <c r="H113" s="2" t="s">
        <v>0</v>
      </c>
    </row>
    <row r="114" spans="1:8" ht="38.25" hidden="1" x14ac:dyDescent="0.2">
      <c r="A114" s="19"/>
      <c r="B114" s="28"/>
      <c r="C114" s="36"/>
      <c r="D114" s="2" t="s">
        <v>7</v>
      </c>
      <c r="E114" s="3">
        <v>0</v>
      </c>
      <c r="F114" s="3">
        <v>0</v>
      </c>
      <c r="G114" s="3">
        <v>0</v>
      </c>
      <c r="H114" s="2" t="s">
        <v>13</v>
      </c>
    </row>
    <row r="115" spans="1:8" ht="25.5" x14ac:dyDescent="0.2">
      <c r="A115" s="19"/>
      <c r="B115" s="28"/>
      <c r="C115" s="36"/>
      <c r="D115" s="2" t="s">
        <v>8</v>
      </c>
      <c r="E115" s="3">
        <v>2300000</v>
      </c>
      <c r="F115" s="3">
        <v>2300000</v>
      </c>
      <c r="G115" s="3">
        <v>2300000</v>
      </c>
      <c r="H115" s="2" t="s">
        <v>13</v>
      </c>
    </row>
    <row r="116" spans="1:8" ht="25.5" hidden="1" x14ac:dyDescent="0.2">
      <c r="A116" s="19"/>
      <c r="B116" s="28"/>
      <c r="C116" s="36"/>
      <c r="D116" s="2" t="s">
        <v>9</v>
      </c>
      <c r="E116" s="3">
        <v>0</v>
      </c>
      <c r="F116" s="3">
        <v>0</v>
      </c>
      <c r="G116" s="3">
        <v>0</v>
      </c>
      <c r="H116" s="2" t="s">
        <v>13</v>
      </c>
    </row>
    <row r="117" spans="1:8" x14ac:dyDescent="0.2">
      <c r="A117" s="20"/>
      <c r="B117" s="29"/>
      <c r="C117" s="37"/>
      <c r="D117" s="4" t="s">
        <v>10</v>
      </c>
      <c r="E117" s="5">
        <f>SUM(E113:E116)</f>
        <v>2300000</v>
      </c>
      <c r="F117" s="5">
        <f>SUM(F113:F116)</f>
        <v>2300000</v>
      </c>
      <c r="G117" s="5">
        <f>SUM(G113:G116)</f>
        <v>2300000</v>
      </c>
      <c r="H117" s="4" t="s">
        <v>0</v>
      </c>
    </row>
    <row r="118" spans="1:8" ht="25.5" x14ac:dyDescent="0.2">
      <c r="A118" s="60" t="s">
        <v>84</v>
      </c>
      <c r="B118" s="27" t="s">
        <v>71</v>
      </c>
      <c r="C118" s="36" t="s">
        <v>47</v>
      </c>
      <c r="D118" s="2" t="s">
        <v>6</v>
      </c>
      <c r="E118" s="3">
        <v>0</v>
      </c>
      <c r="F118" s="3">
        <v>0</v>
      </c>
      <c r="G118" s="3">
        <v>0</v>
      </c>
      <c r="H118" s="2" t="s">
        <v>0</v>
      </c>
    </row>
    <row r="119" spans="1:8" ht="38.25" hidden="1" customHeight="1" x14ac:dyDescent="0.2">
      <c r="A119" s="19"/>
      <c r="B119" s="28"/>
      <c r="C119" s="36"/>
      <c r="D119" s="2" t="s">
        <v>7</v>
      </c>
      <c r="E119" s="3">
        <v>0</v>
      </c>
      <c r="F119" s="3">
        <v>0</v>
      </c>
      <c r="G119" s="3">
        <v>0</v>
      </c>
      <c r="H119" s="2" t="s">
        <v>13</v>
      </c>
    </row>
    <row r="120" spans="1:8" ht="25.5" x14ac:dyDescent="0.2">
      <c r="A120" s="19"/>
      <c r="B120" s="28"/>
      <c r="C120" s="36"/>
      <c r="D120" s="2" t="s">
        <v>8</v>
      </c>
      <c r="E120" s="3">
        <v>280000</v>
      </c>
      <c r="F120" s="3">
        <v>280000</v>
      </c>
      <c r="G120" s="3">
        <v>280000</v>
      </c>
      <c r="H120" s="2" t="s">
        <v>13</v>
      </c>
    </row>
    <row r="121" spans="1:8" ht="25.5" hidden="1" customHeight="1" x14ac:dyDescent="0.2">
      <c r="A121" s="19"/>
      <c r="B121" s="28"/>
      <c r="C121" s="36"/>
      <c r="D121" s="2" t="s">
        <v>9</v>
      </c>
      <c r="E121" s="3">
        <v>0</v>
      </c>
      <c r="F121" s="3">
        <v>0</v>
      </c>
      <c r="G121" s="3">
        <v>0</v>
      </c>
      <c r="H121" s="2" t="s">
        <v>13</v>
      </c>
    </row>
    <row r="122" spans="1:8" x14ac:dyDescent="0.2">
      <c r="A122" s="20"/>
      <c r="B122" s="29"/>
      <c r="C122" s="37"/>
      <c r="D122" s="4" t="s">
        <v>10</v>
      </c>
      <c r="E122" s="5">
        <f>SUM(E118:E121)</f>
        <v>280000</v>
      </c>
      <c r="F122" s="5">
        <f>SUM(F118:F121)</f>
        <v>280000</v>
      </c>
      <c r="G122" s="5">
        <f>SUM(G118:G121)</f>
        <v>280000</v>
      </c>
      <c r="H122" s="4" t="s">
        <v>0</v>
      </c>
    </row>
    <row r="123" spans="1:8" ht="25.5" x14ac:dyDescent="0.2">
      <c r="A123" s="60" t="s">
        <v>85</v>
      </c>
      <c r="B123" s="27" t="s">
        <v>72</v>
      </c>
      <c r="C123" s="36" t="s">
        <v>47</v>
      </c>
      <c r="D123" s="2" t="s">
        <v>6</v>
      </c>
      <c r="E123" s="3">
        <v>0</v>
      </c>
      <c r="F123" s="3">
        <v>0</v>
      </c>
      <c r="G123" s="3">
        <v>0</v>
      </c>
      <c r="H123" s="2" t="s">
        <v>0</v>
      </c>
    </row>
    <row r="124" spans="1:8" ht="38.25" hidden="1" customHeight="1" x14ac:dyDescent="0.2">
      <c r="A124" s="19"/>
      <c r="B124" s="28"/>
      <c r="C124" s="36"/>
      <c r="D124" s="2" t="s">
        <v>7</v>
      </c>
      <c r="E124" s="3">
        <v>0</v>
      </c>
      <c r="F124" s="3">
        <v>0</v>
      </c>
      <c r="G124" s="3">
        <v>0</v>
      </c>
      <c r="H124" s="2" t="s">
        <v>13</v>
      </c>
    </row>
    <row r="125" spans="1:8" ht="25.5" x14ac:dyDescent="0.2">
      <c r="A125" s="19"/>
      <c r="B125" s="28"/>
      <c r="C125" s="36"/>
      <c r="D125" s="2" t="s">
        <v>8</v>
      </c>
      <c r="E125" s="3">
        <v>245000</v>
      </c>
      <c r="F125" s="3">
        <v>245000</v>
      </c>
      <c r="G125" s="3">
        <v>289950</v>
      </c>
      <c r="H125" s="2" t="s">
        <v>13</v>
      </c>
    </row>
    <row r="126" spans="1:8" ht="25.5" hidden="1" customHeight="1" x14ac:dyDescent="0.2">
      <c r="A126" s="19"/>
      <c r="B126" s="28"/>
      <c r="C126" s="36"/>
      <c r="D126" s="2" t="s">
        <v>9</v>
      </c>
      <c r="E126" s="3">
        <v>0</v>
      </c>
      <c r="F126" s="3">
        <v>0</v>
      </c>
      <c r="G126" s="3">
        <v>0</v>
      </c>
      <c r="H126" s="2" t="s">
        <v>13</v>
      </c>
    </row>
    <row r="127" spans="1:8" x14ac:dyDescent="0.2">
      <c r="A127" s="20"/>
      <c r="B127" s="29"/>
      <c r="C127" s="37"/>
      <c r="D127" s="4" t="s">
        <v>10</v>
      </c>
      <c r="E127" s="5">
        <f>SUM(E123:E126)</f>
        <v>245000</v>
      </c>
      <c r="F127" s="5">
        <f>SUM(F123:F126)</f>
        <v>245000</v>
      </c>
      <c r="G127" s="5">
        <f>SUM(G123:G126)</f>
        <v>289950</v>
      </c>
      <c r="H127" s="4" t="s">
        <v>0</v>
      </c>
    </row>
    <row r="128" spans="1:8" ht="25.5" x14ac:dyDescent="0.2">
      <c r="A128" s="60" t="s">
        <v>86</v>
      </c>
      <c r="B128" s="27" t="s">
        <v>73</v>
      </c>
      <c r="C128" s="36" t="s">
        <v>47</v>
      </c>
      <c r="D128" s="2" t="s">
        <v>6</v>
      </c>
      <c r="E128" s="3">
        <v>0</v>
      </c>
      <c r="F128" s="3">
        <v>0</v>
      </c>
      <c r="G128" s="3">
        <v>0</v>
      </c>
      <c r="H128" s="2" t="s">
        <v>0</v>
      </c>
    </row>
    <row r="129" spans="1:8" ht="38.25" hidden="1" customHeight="1" x14ac:dyDescent="0.2">
      <c r="A129" s="19"/>
      <c r="B129" s="28"/>
      <c r="C129" s="36"/>
      <c r="D129" s="2" t="s">
        <v>7</v>
      </c>
      <c r="E129" s="3">
        <v>0</v>
      </c>
      <c r="F129" s="3">
        <v>0</v>
      </c>
      <c r="G129" s="3">
        <v>0</v>
      </c>
      <c r="H129" s="2" t="s">
        <v>13</v>
      </c>
    </row>
    <row r="130" spans="1:8" ht="25.5" x14ac:dyDescent="0.2">
      <c r="A130" s="19"/>
      <c r="B130" s="28"/>
      <c r="C130" s="36"/>
      <c r="D130" s="2" t="s">
        <v>8</v>
      </c>
      <c r="E130" s="3">
        <v>2073752.98</v>
      </c>
      <c r="F130" s="3">
        <v>2709797.98</v>
      </c>
      <c r="G130" s="3">
        <v>2709797.98</v>
      </c>
      <c r="H130" s="2" t="s">
        <v>13</v>
      </c>
    </row>
    <row r="131" spans="1:8" ht="25.5" hidden="1" customHeight="1" x14ac:dyDescent="0.2">
      <c r="A131" s="19"/>
      <c r="B131" s="28"/>
      <c r="C131" s="36"/>
      <c r="D131" s="2" t="s">
        <v>9</v>
      </c>
      <c r="E131" s="3">
        <v>0</v>
      </c>
      <c r="F131" s="3">
        <v>0</v>
      </c>
      <c r="G131" s="3">
        <v>0</v>
      </c>
      <c r="H131" s="2" t="s">
        <v>13</v>
      </c>
    </row>
    <row r="132" spans="1:8" x14ac:dyDescent="0.2">
      <c r="A132" s="20"/>
      <c r="B132" s="29"/>
      <c r="C132" s="37"/>
      <c r="D132" s="4" t="s">
        <v>10</v>
      </c>
      <c r="E132" s="5">
        <f>SUM(E128:E131)</f>
        <v>2073752.98</v>
      </c>
      <c r="F132" s="5">
        <f>SUM(F128:F131)</f>
        <v>2709797.98</v>
      </c>
      <c r="G132" s="5">
        <f>SUM(G128:G131)</f>
        <v>2709797.98</v>
      </c>
      <c r="H132" s="4" t="s">
        <v>0</v>
      </c>
    </row>
    <row r="133" spans="1:8" ht="25.5" hidden="1" x14ac:dyDescent="0.2">
      <c r="A133" s="60" t="s">
        <v>58</v>
      </c>
      <c r="B133" s="27" t="s">
        <v>52</v>
      </c>
      <c r="C133" s="36" t="s">
        <v>47</v>
      </c>
      <c r="D133" s="2" t="s">
        <v>6</v>
      </c>
      <c r="E133" s="3">
        <v>0</v>
      </c>
      <c r="F133" s="3">
        <v>0</v>
      </c>
      <c r="G133" s="3">
        <v>0</v>
      </c>
      <c r="H133" s="2" t="s">
        <v>0</v>
      </c>
    </row>
    <row r="134" spans="1:8" ht="38.25" hidden="1" x14ac:dyDescent="0.2">
      <c r="A134" s="19"/>
      <c r="B134" s="28"/>
      <c r="C134" s="36"/>
      <c r="D134" s="2" t="s">
        <v>7</v>
      </c>
      <c r="E134" s="3">
        <v>0</v>
      </c>
      <c r="F134" s="3">
        <v>0</v>
      </c>
      <c r="G134" s="3">
        <v>0</v>
      </c>
      <c r="H134" s="2" t="s">
        <v>13</v>
      </c>
    </row>
    <row r="135" spans="1:8" ht="25.5" hidden="1" x14ac:dyDescent="0.2">
      <c r="A135" s="19"/>
      <c r="B135" s="28"/>
      <c r="C135" s="36"/>
      <c r="D135" s="2" t="s">
        <v>8</v>
      </c>
      <c r="E135" s="3">
        <v>0</v>
      </c>
      <c r="F135" s="3">
        <v>0</v>
      </c>
      <c r="G135" s="3">
        <v>0</v>
      </c>
      <c r="H135" s="2" t="s">
        <v>13</v>
      </c>
    </row>
    <row r="136" spans="1:8" ht="25.5" hidden="1" x14ac:dyDescent="0.2">
      <c r="A136" s="19"/>
      <c r="B136" s="28"/>
      <c r="C136" s="36"/>
      <c r="D136" s="2" t="s">
        <v>9</v>
      </c>
      <c r="E136" s="3">
        <v>0</v>
      </c>
      <c r="F136" s="3">
        <v>0</v>
      </c>
      <c r="G136" s="3">
        <v>0</v>
      </c>
      <c r="H136" s="2" t="s">
        <v>13</v>
      </c>
    </row>
    <row r="137" spans="1:8" hidden="1" x14ac:dyDescent="0.2">
      <c r="A137" s="20"/>
      <c r="B137" s="29"/>
      <c r="C137" s="37"/>
      <c r="D137" s="4" t="s">
        <v>10</v>
      </c>
      <c r="E137" s="5">
        <f>SUM(E133:E136)</f>
        <v>0</v>
      </c>
      <c r="F137" s="5">
        <f>SUM(F133:F136)</f>
        <v>0</v>
      </c>
      <c r="G137" s="5">
        <f>SUM(G133:G136)</f>
        <v>0</v>
      </c>
      <c r="H137" s="4" t="s">
        <v>0</v>
      </c>
    </row>
    <row r="138" spans="1:8" ht="25.5" hidden="1" x14ac:dyDescent="0.2">
      <c r="A138" s="76" t="s">
        <v>59</v>
      </c>
      <c r="B138" s="41" t="s">
        <v>66</v>
      </c>
      <c r="C138" s="24" t="s">
        <v>47</v>
      </c>
      <c r="D138" s="2" t="s">
        <v>6</v>
      </c>
      <c r="E138" s="3">
        <v>0</v>
      </c>
      <c r="F138" s="3">
        <v>0</v>
      </c>
      <c r="G138" s="3">
        <v>0</v>
      </c>
      <c r="H138" s="4"/>
    </row>
    <row r="139" spans="1:8" ht="25.5" hidden="1" x14ac:dyDescent="0.2">
      <c r="A139" s="69"/>
      <c r="B139" s="19"/>
      <c r="C139" s="25"/>
      <c r="D139" s="2" t="s">
        <v>8</v>
      </c>
      <c r="E139" s="3">
        <v>0</v>
      </c>
      <c r="F139" s="3">
        <v>0</v>
      </c>
      <c r="G139" s="3">
        <v>0</v>
      </c>
      <c r="H139" s="4"/>
    </row>
    <row r="140" spans="1:8" hidden="1" x14ac:dyDescent="0.2">
      <c r="A140" s="70"/>
      <c r="B140" s="20"/>
      <c r="C140" s="26"/>
      <c r="D140" s="4" t="s">
        <v>10</v>
      </c>
      <c r="E140" s="5">
        <f>E139+E138</f>
        <v>0</v>
      </c>
      <c r="F140" s="5">
        <f>F139</f>
        <v>0</v>
      </c>
      <c r="G140" s="5">
        <f>G139</f>
        <v>0</v>
      </c>
      <c r="H140" s="4"/>
    </row>
    <row r="141" spans="1:8" ht="38.25" hidden="1" x14ac:dyDescent="0.2">
      <c r="A141" s="76" t="s">
        <v>59</v>
      </c>
      <c r="B141" s="41" t="s">
        <v>67</v>
      </c>
      <c r="C141" s="24" t="s">
        <v>47</v>
      </c>
      <c r="D141" s="2" t="s">
        <v>7</v>
      </c>
      <c r="E141" s="3">
        <v>0</v>
      </c>
      <c r="F141" s="3">
        <v>0</v>
      </c>
      <c r="G141" s="3">
        <v>0</v>
      </c>
      <c r="H141" s="4"/>
    </row>
    <row r="142" spans="1:8" ht="25.5" hidden="1" x14ac:dyDescent="0.2">
      <c r="A142" s="69"/>
      <c r="B142" s="19"/>
      <c r="C142" s="25"/>
      <c r="D142" s="2" t="s">
        <v>8</v>
      </c>
      <c r="E142" s="3">
        <v>0</v>
      </c>
      <c r="F142" s="3">
        <v>0</v>
      </c>
      <c r="G142" s="3">
        <v>0</v>
      </c>
      <c r="H142" s="4"/>
    </row>
    <row r="143" spans="1:8" hidden="1" x14ac:dyDescent="0.2">
      <c r="A143" s="70"/>
      <c r="B143" s="20"/>
      <c r="C143" s="26"/>
      <c r="D143" s="4" t="s">
        <v>10</v>
      </c>
      <c r="E143" s="5">
        <f>E142+E141</f>
        <v>0</v>
      </c>
      <c r="F143" s="5">
        <f>F142</f>
        <v>0</v>
      </c>
      <c r="G143" s="5">
        <f>G142</f>
        <v>0</v>
      </c>
      <c r="H143" s="4"/>
    </row>
    <row r="144" spans="1:8" ht="35.25" customHeight="1" x14ac:dyDescent="0.2">
      <c r="A144" s="41" t="s">
        <v>43</v>
      </c>
      <c r="B144" s="22" t="s">
        <v>31</v>
      </c>
      <c r="C144" s="24" t="s">
        <v>47</v>
      </c>
      <c r="D144" s="2" t="s">
        <v>6</v>
      </c>
      <c r="E144" s="3">
        <v>0</v>
      </c>
      <c r="F144" s="3">
        <v>0</v>
      </c>
      <c r="G144" s="3">
        <v>0</v>
      </c>
      <c r="H144" s="4"/>
    </row>
    <row r="145" spans="1:8" ht="25.5" x14ac:dyDescent="0.2">
      <c r="A145" s="19"/>
      <c r="B145" s="19"/>
      <c r="C145" s="25"/>
      <c r="D145" s="2" t="s">
        <v>8</v>
      </c>
      <c r="E145" s="3">
        <v>1000000</v>
      </c>
      <c r="F145" s="3">
        <v>1000000</v>
      </c>
      <c r="G145" s="3">
        <v>1000000</v>
      </c>
      <c r="H145" s="4"/>
    </row>
    <row r="146" spans="1:8" x14ac:dyDescent="0.2">
      <c r="A146" s="20"/>
      <c r="B146" s="20"/>
      <c r="C146" s="26"/>
      <c r="D146" s="4" t="s">
        <v>10</v>
      </c>
      <c r="E146" s="5">
        <f>E145</f>
        <v>1000000</v>
      </c>
      <c r="F146" s="5">
        <f>F145</f>
        <v>1000000</v>
      </c>
      <c r="G146" s="5">
        <f>G145</f>
        <v>1000000</v>
      </c>
      <c r="H146" s="4"/>
    </row>
    <row r="147" spans="1:8" hidden="1" x14ac:dyDescent="0.2">
      <c r="A147" s="61" t="s">
        <v>44</v>
      </c>
      <c r="B147" s="22" t="s">
        <v>38</v>
      </c>
      <c r="C147" s="58" t="s">
        <v>47</v>
      </c>
      <c r="D147" s="53"/>
      <c r="E147" s="55">
        <v>0</v>
      </c>
      <c r="F147" s="55">
        <v>0</v>
      </c>
      <c r="G147" s="55">
        <v>0</v>
      </c>
      <c r="H147" s="53"/>
    </row>
    <row r="148" spans="1:8" hidden="1" x14ac:dyDescent="0.2">
      <c r="A148" s="62"/>
      <c r="B148" s="19"/>
      <c r="C148" s="58"/>
      <c r="D148" s="19"/>
      <c r="E148" s="56"/>
      <c r="F148" s="56"/>
      <c r="G148" s="56"/>
      <c r="H148" s="19"/>
    </row>
    <row r="149" spans="1:8" hidden="1" x14ac:dyDescent="0.2">
      <c r="A149" s="63"/>
      <c r="B149" s="20"/>
      <c r="C149" s="59"/>
      <c r="D149" s="20"/>
      <c r="E149" s="57"/>
      <c r="F149" s="57"/>
      <c r="G149" s="57"/>
      <c r="H149" s="20"/>
    </row>
  </sheetData>
  <mergeCells count="133">
    <mergeCell ref="A138:A140"/>
    <mergeCell ref="B138:B140"/>
    <mergeCell ref="C138:C140"/>
    <mergeCell ref="A141:A143"/>
    <mergeCell ref="B141:B143"/>
    <mergeCell ref="C141:C143"/>
    <mergeCell ref="A72:A74"/>
    <mergeCell ref="B72:B74"/>
    <mergeCell ref="C72:C74"/>
    <mergeCell ref="A90:A92"/>
    <mergeCell ref="B90:B92"/>
    <mergeCell ref="C90:C92"/>
    <mergeCell ref="A93:A95"/>
    <mergeCell ref="B93:B95"/>
    <mergeCell ref="C93:C95"/>
    <mergeCell ref="A113:A117"/>
    <mergeCell ref="B113:B117"/>
    <mergeCell ref="C113:C117"/>
    <mergeCell ref="A42:A46"/>
    <mergeCell ref="A118:A122"/>
    <mergeCell ref="A123:A127"/>
    <mergeCell ref="C96:C98"/>
    <mergeCell ref="B42:B46"/>
    <mergeCell ref="B63:B65"/>
    <mergeCell ref="B66:B68"/>
    <mergeCell ref="C63:C65"/>
    <mergeCell ref="C66:C68"/>
    <mergeCell ref="A99:A101"/>
    <mergeCell ref="B99:B101"/>
    <mergeCell ref="A50:A53"/>
    <mergeCell ref="A57:A59"/>
    <mergeCell ref="A63:A65"/>
    <mergeCell ref="A69:A71"/>
    <mergeCell ref="B69:B71"/>
    <mergeCell ref="C69:C71"/>
    <mergeCell ref="A75:A77"/>
    <mergeCell ref="A14:A17"/>
    <mergeCell ref="B14:B17"/>
    <mergeCell ref="C14:C17"/>
    <mergeCell ref="D15:D16"/>
    <mergeCell ref="F102:F103"/>
    <mergeCell ref="B102:B107"/>
    <mergeCell ref="A66:A68"/>
    <mergeCell ref="A81:A83"/>
    <mergeCell ref="A84:A86"/>
    <mergeCell ref="A78:A80"/>
    <mergeCell ref="A18:A20"/>
    <mergeCell ref="B18:B20"/>
    <mergeCell ref="C18:C20"/>
    <mergeCell ref="A21:A23"/>
    <mergeCell ref="C21:C23"/>
    <mergeCell ref="A27:A31"/>
    <mergeCell ref="C42:C46"/>
    <mergeCell ref="C60:C62"/>
    <mergeCell ref="B50:B53"/>
    <mergeCell ref="C50:C53"/>
    <mergeCell ref="A87:A89"/>
    <mergeCell ref="A60:A62"/>
    <mergeCell ref="A54:A56"/>
    <mergeCell ref="C99:C101"/>
    <mergeCell ref="G15:G16"/>
    <mergeCell ref="H15:H16"/>
    <mergeCell ref="E15:E16"/>
    <mergeCell ref="F15:F16"/>
    <mergeCell ref="B87:B89"/>
    <mergeCell ref="C87:C89"/>
    <mergeCell ref="B54:B56"/>
    <mergeCell ref="B32:B36"/>
    <mergeCell ref="B84:B86"/>
    <mergeCell ref="B81:B83"/>
    <mergeCell ref="B60:B62"/>
    <mergeCell ref="C27:C31"/>
    <mergeCell ref="C24:C26"/>
    <mergeCell ref="B75:B77"/>
    <mergeCell ref="C75:C77"/>
    <mergeCell ref="H147:H149"/>
    <mergeCell ref="H102:H103"/>
    <mergeCell ref="F147:F149"/>
    <mergeCell ref="G147:G149"/>
    <mergeCell ref="C147:C149"/>
    <mergeCell ref="G102:G103"/>
    <mergeCell ref="C128:C132"/>
    <mergeCell ref="E147:E149"/>
    <mergeCell ref="A128:A132"/>
    <mergeCell ref="C118:C122"/>
    <mergeCell ref="A147:A149"/>
    <mergeCell ref="B147:B149"/>
    <mergeCell ref="C123:C127"/>
    <mergeCell ref="A144:A146"/>
    <mergeCell ref="B144:B146"/>
    <mergeCell ref="B128:B132"/>
    <mergeCell ref="D147:D149"/>
    <mergeCell ref="A102:A107"/>
    <mergeCell ref="A108:A112"/>
    <mergeCell ref="C102:C107"/>
    <mergeCell ref="C108:C112"/>
    <mergeCell ref="D102:D103"/>
    <mergeCell ref="A133:A137"/>
    <mergeCell ref="B133:B137"/>
    <mergeCell ref="D2:H2"/>
    <mergeCell ref="A4:H4"/>
    <mergeCell ref="A6:A7"/>
    <mergeCell ref="B6:B7"/>
    <mergeCell ref="C6:C7"/>
    <mergeCell ref="E6:G6"/>
    <mergeCell ref="H6:H7"/>
    <mergeCell ref="D6:D7"/>
    <mergeCell ref="C8:C13"/>
    <mergeCell ref="B8:B13"/>
    <mergeCell ref="A24:A26"/>
    <mergeCell ref="A32:A36"/>
    <mergeCell ref="A37:A41"/>
    <mergeCell ref="E102:E103"/>
    <mergeCell ref="C144:C146"/>
    <mergeCell ref="B118:B122"/>
    <mergeCell ref="B123:B127"/>
    <mergeCell ref="B108:B112"/>
    <mergeCell ref="B21:B23"/>
    <mergeCell ref="B96:B98"/>
    <mergeCell ref="C81:C83"/>
    <mergeCell ref="C84:C86"/>
    <mergeCell ref="B57:B59"/>
    <mergeCell ref="C32:C36"/>
    <mergeCell ref="C133:C137"/>
    <mergeCell ref="B27:B31"/>
    <mergeCell ref="B24:B26"/>
    <mergeCell ref="B78:B80"/>
    <mergeCell ref="C78:C80"/>
    <mergeCell ref="C54:C56"/>
    <mergeCell ref="C37:C41"/>
    <mergeCell ref="B37:B41"/>
    <mergeCell ref="C57:C59"/>
    <mergeCell ref="A96:A98"/>
  </mergeCells>
  <phoneticPr fontId="0" type="noConversion"/>
  <pageMargins left="0.55118110236220474" right="0.15748031496062992" top="0.47244094488188981" bottom="0.19685039370078741" header="0.31496062992125984" footer="0.15748031496062992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2019-12-02T11:57:32Z</cp:lastPrinted>
  <dcterms:created xsi:type="dcterms:W3CDTF">2006-09-16T00:00:00Z</dcterms:created>
  <dcterms:modified xsi:type="dcterms:W3CDTF">2024-12-12T07:03:24Z</dcterms:modified>
</cp:coreProperties>
</file>