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80" windowWidth="13395" windowHeight="6615" activeTab="4"/>
  </bookViews>
  <sheets>
    <sheet name="прил 1" sheetId="3" r:id="rId1"/>
    <sheet name="прил 2" sheetId="4" r:id="rId2"/>
    <sheet name="прил 3" sheetId="5" r:id="rId3"/>
    <sheet name="прил 4" sheetId="6" r:id="rId4"/>
    <sheet name="прил 5" sheetId="7" r:id="rId5"/>
  </sheets>
  <calcPr calcId="144525"/>
</workbook>
</file>

<file path=xl/calcChain.xml><?xml version="1.0" encoding="utf-8"?>
<calcChain xmlns="http://schemas.openxmlformats.org/spreadsheetml/2006/main">
  <c r="G16" i="4" l="1"/>
  <c r="G15" i="4"/>
  <c r="F15" i="4"/>
  <c r="G18" i="4"/>
  <c r="G17" i="4"/>
  <c r="J12" i="3"/>
  <c r="J11" i="3"/>
  <c r="J10" i="3"/>
  <c r="I10" i="3"/>
  <c r="H10" i="3"/>
  <c r="G10" i="3"/>
  <c r="G12" i="3" l="1"/>
  <c r="I12" i="3"/>
  <c r="H12" i="3"/>
  <c r="G11" i="3"/>
  <c r="A11" i="6" l="1"/>
  <c r="A12" i="6"/>
  <c r="A13" i="6" s="1"/>
  <c r="A15" i="6"/>
  <c r="A16" i="6" s="1"/>
  <c r="A17" i="6" s="1"/>
  <c r="A18" i="6" s="1"/>
  <c r="A19" i="6" s="1"/>
  <c r="A19" i="5"/>
  <c r="A20" i="5" s="1"/>
  <c r="E10" i="5"/>
  <c r="K47" i="4"/>
  <c r="G47" i="4"/>
  <c r="K46" i="4"/>
  <c r="G46" i="4"/>
  <c r="M45" i="4"/>
  <c r="M47" i="4"/>
  <c r="K42" i="4"/>
  <c r="G42" i="4"/>
  <c r="K41" i="4"/>
  <c r="G41" i="4"/>
  <c r="M40" i="4"/>
  <c r="M42" i="4"/>
  <c r="M41" i="4"/>
  <c r="M46" i="4"/>
</calcChain>
</file>

<file path=xl/sharedStrings.xml><?xml version="1.0" encoding="utf-8"?>
<sst xmlns="http://schemas.openxmlformats.org/spreadsheetml/2006/main" count="303" uniqueCount="119">
  <si>
    <t>Наименование объекта</t>
  </si>
  <si>
    <t>Характеристика объектов региональной программы по повышению качества водоснабжения</t>
  </si>
  <si>
    <t>№</t>
  </si>
  <si>
    <t>Объектная характеристика</t>
  </si>
  <si>
    <t>Финансово-экономическая характеристика</t>
  </si>
  <si>
    <t>Вид собственности на объект</t>
  </si>
  <si>
    <t>в том числе:</t>
  </si>
  <si>
    <t>федеральный  бюджет</t>
  </si>
  <si>
    <t>консолиди-рованный бюджет субъекта РФ</t>
  </si>
  <si>
    <t>внебюджет-ные средства</t>
  </si>
  <si>
    <t>ПСД</t>
  </si>
  <si>
    <t>СМР</t>
  </si>
  <si>
    <t>Муниципальное образование</t>
  </si>
  <si>
    <t xml:space="preserve">Предельная (плановаястоимость работ) </t>
  </si>
  <si>
    <t>Вид строительства по объекту</t>
  </si>
  <si>
    <t>Общая стоимость объекта</t>
  </si>
  <si>
    <t>Брянская область</t>
  </si>
  <si>
    <t>Предельная (плановая) стоимость работ</t>
  </si>
  <si>
    <t>в том числе ПД</t>
  </si>
  <si>
    <t>Значение показателя эффективности использования бюджетных средств</t>
  </si>
  <si>
    <t>Позиция объекта в рейтинге по показателю эффективности использования бюджетных средств</t>
  </si>
  <si>
    <t>Финансовое обеспечение реализации региональной программы по повышению качества водоснабжения</t>
  </si>
  <si>
    <t>Муници-пальное образование</t>
  </si>
  <si>
    <t>Источники финансирования</t>
  </si>
  <si>
    <t>Объем средств на реализацию программных мероприятий</t>
  </si>
  <si>
    <t>За период реализации программы:</t>
  </si>
  <si>
    <t>2019 год</t>
  </si>
  <si>
    <t>2020 год</t>
  </si>
  <si>
    <t>2021 год</t>
  </si>
  <si>
    <t>2022 год</t>
  </si>
  <si>
    <t>2023 год</t>
  </si>
  <si>
    <t>2024 год</t>
  </si>
  <si>
    <t>&lt;1&gt;</t>
  </si>
  <si>
    <t>&lt;2&gt;</t>
  </si>
  <si>
    <t>Общая стоимость</t>
  </si>
  <si>
    <t>ФБ</t>
  </si>
  <si>
    <t>БС</t>
  </si>
  <si>
    <t>МБ</t>
  </si>
  <si>
    <t>ВБ</t>
  </si>
  <si>
    <t>Динамика достижения целевых показателей федерального проекта "Чистая вода" при реализации региональной программы по повышению качества водоснабжения</t>
  </si>
  <si>
    <t>Прирост численности (городского) населения, обеспеченного качественной питьевой водой из систем централизованного водоснабжения, после ввода объекта в эксплуатацию</t>
  </si>
  <si>
    <t xml:space="preserve">Прирост
доли (городского) населения, 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(городского) населения субъекта Российской Федерации
</t>
  </si>
  <si>
    <t xml:space="preserve">График достижения целевого показателя </t>
  </si>
  <si>
    <t>человек</t>
  </si>
  <si>
    <t>%</t>
  </si>
  <si>
    <t>Доля населения Брянской области, обеспеченного качественной питьевой водой из систем централизованного водоснабжения</t>
  </si>
  <si>
    <t>Целевой показатель Брянской области</t>
  </si>
  <si>
    <t>Значение целевого показателя,  достигаемое в ходе реализации программы</t>
  </si>
  <si>
    <t>Суммарный прирост показателя  по субъекту Российской Федерации</t>
  </si>
  <si>
    <t>Этапы реализации региональной программы по повышению качества водоснабжения</t>
  </si>
  <si>
    <t>№ п/п</t>
  </si>
  <si>
    <t>Вид работ по объекту</t>
  </si>
  <si>
    <t>Дата предоставления заказчику земельного участка</t>
  </si>
  <si>
    <t>Разработка проектной документации по объекту</t>
  </si>
  <si>
    <t>Выполнение строительно-монтажных работ по объекту</t>
  </si>
  <si>
    <t xml:space="preserve"> Дата заключения договора на проектирование </t>
  </si>
  <si>
    <t xml:space="preserve">Дата завершения проектных работ </t>
  </si>
  <si>
    <t xml:space="preserve">Дата заключения договора на строительство </t>
  </si>
  <si>
    <t>Плановая дата ввода объекта в эксплуатацию</t>
  </si>
  <si>
    <t>месяц/год</t>
  </si>
  <si>
    <t>Прогноз тарифных последствий реализации мероприятий региональной программы по повышению качества водоснабжения</t>
  </si>
  <si>
    <t>Наименование МО</t>
  </si>
  <si>
    <t>Эксплуатирующая организация</t>
  </si>
  <si>
    <t>Размер тарифа на услуги водоснабжения до реализации мероприятий</t>
  </si>
  <si>
    <t>Прогнозный размер тарифа на услуги водоснабжения после реализации мероприятий</t>
  </si>
  <si>
    <t>Прогнозная разница тарифа для потребителей</t>
  </si>
  <si>
    <t>Источник компенсации тарифной разницы для потребителей</t>
  </si>
  <si>
    <t>Примечание</t>
  </si>
  <si>
    <t>ОПФ</t>
  </si>
  <si>
    <t>Наименование</t>
  </si>
  <si>
    <t>рублей/куб.м.</t>
  </si>
  <si>
    <r>
      <t>ИТОГО по __</t>
    </r>
    <r>
      <rPr>
        <u/>
        <sz val="10"/>
        <color indexed="8"/>
        <rFont val="Times New Roman"/>
        <family val="1"/>
        <charset val="204"/>
      </rPr>
      <t>Рогнединскоу району</t>
    </r>
    <r>
      <rPr>
        <sz val="10"/>
        <color indexed="8"/>
        <rFont val="Times New Roman"/>
        <family val="1"/>
        <charset val="204"/>
      </rPr>
      <t>________________ (МО)</t>
    </r>
  </si>
  <si>
    <t>н.п. Тюнино</t>
  </si>
  <si>
    <t>муниципальная</t>
  </si>
  <si>
    <t>реконструкция</t>
  </si>
  <si>
    <t>н.п. Осовик</t>
  </si>
  <si>
    <t>н.п. Рогнедино</t>
  </si>
  <si>
    <t>н.п. Снопоть</t>
  </si>
  <si>
    <t>Реконструкция системы водоснабжения в н.п. Тюнино Рогнединского района Брянской области</t>
  </si>
  <si>
    <t>ИТОГО по Рогнединскому району (МО)</t>
  </si>
  <si>
    <t>Реконструкция системы водоснабжения в н.п. Осовик Рогнединского района Брянской области</t>
  </si>
  <si>
    <t xml:space="preserve">н.п. Осовик 
</t>
  </si>
  <si>
    <t>Реконструкция системы водоснабжения в н.п. Рогнедино Рогнединского района Брянской области</t>
  </si>
  <si>
    <t xml:space="preserve">н.п. Рогнедино 
</t>
  </si>
  <si>
    <t>Реконструкция системы водоснабжения в н.п. Снопоть Рогнединского района Брянской области</t>
  </si>
  <si>
    <t xml:space="preserve">н.п. Снопоть 
</t>
  </si>
  <si>
    <r>
      <t>ИТОГО по _</t>
    </r>
    <r>
      <rPr>
        <u/>
        <sz val="10"/>
        <rFont val="Times New Roman"/>
        <family val="1"/>
        <charset val="204"/>
      </rPr>
      <t>Рогнединскому району_</t>
    </r>
    <r>
      <rPr>
        <sz val="10"/>
        <rFont val="Times New Roman"/>
        <family val="1"/>
        <charset val="204"/>
      </rPr>
      <t>________________                                                             (МО)</t>
    </r>
  </si>
  <si>
    <t>не требуется</t>
  </si>
  <si>
    <t>июнь 2020</t>
  </si>
  <si>
    <t>июнь 2021</t>
  </si>
  <si>
    <t>декабрь 2021</t>
  </si>
  <si>
    <t>январь 2022</t>
  </si>
  <si>
    <t>декабрь 2022</t>
  </si>
  <si>
    <t>МУП</t>
  </si>
  <si>
    <t>Рогнединский водоканал</t>
  </si>
  <si>
    <t>Доля городского населения Брянской области, обеспечнного качественной питьевой водой из систем централизованного водоснабжения</t>
  </si>
  <si>
    <t>н.п. Лутовиновка</t>
  </si>
  <si>
    <t>4</t>
  </si>
  <si>
    <t>Реконструкция системы водоснабжения</t>
  </si>
  <si>
    <t>местный бюджет</t>
  </si>
  <si>
    <t>Рогнединского района</t>
  </si>
  <si>
    <t>июль 2019</t>
  </si>
  <si>
    <t>май 2021</t>
  </si>
  <si>
    <t>май 2020</t>
  </si>
  <si>
    <t>октябрь 2020</t>
  </si>
  <si>
    <t xml:space="preserve"> руб.</t>
  </si>
  <si>
    <t xml:space="preserve"> руб./ процент</t>
  </si>
  <si>
    <t>Рогнединский район</t>
  </si>
  <si>
    <t>январь 2024</t>
  </si>
  <si>
    <t>декабрь 2024</t>
  </si>
  <si>
    <t>Приложение 1 к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мунципальной программе  Рогнединского мунципального района "Чистая вода" на 2020-2024 г.г.  (постановление администрации Рогнединского района от 21.03.2023 № 105)</t>
  </si>
  <si>
    <t>Приложение 2 к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мунципальной программе  Рогнединского мунципального района "Чистая вода" на 2020-2024 г.г.  (постановление администрации Рогнединского района от 21.03.2023 № 105)</t>
  </si>
  <si>
    <t>Приложение 3 к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мунципальной программе  Рогнединского мунципального района "Чистая вода" на 2020-2024 г.г.  (постановление администрации Рогнединского района от 21.03.2023 № 105</t>
  </si>
  <si>
    <t>Приложение 4 к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мунципальной программе  Рогнединского мунципального района "Чистая вода" на 2020-2024 г.г.  (постановление администрации Рогнединского района от 21.03.2023 № 105)</t>
  </si>
  <si>
    <t>июнь 2023</t>
  </si>
  <si>
    <t>декабрь 2023</t>
  </si>
  <si>
    <t>Приложение № 5 к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мунципальной программе  Рогнединского мунципального района "Чистая вода" на 2020-2024 г.г.  (постановление администрации Рогнединского района от 21.03.2023 № 105</t>
  </si>
  <si>
    <t>37,57/40,62</t>
  </si>
  <si>
    <t>40,62/40,62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</si>
</sst>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00"/>
  </numFmts>
  <fonts count="25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Calibri"/>
      <family val="2"/>
      <charset val="204"/>
    </font>
    <font>
      <u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mbria"/>
      <family val="1"/>
      <charset val="204"/>
    </font>
    <font>
      <sz val="10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1" fontId="2" fillId="0" borderId="0" xfId="0" applyNumberFormat="1" applyFont="1"/>
    <xf numFmtId="1" fontId="2" fillId="0" borderId="1" xfId="0" applyNumberFormat="1" applyFont="1" applyBorder="1" applyAlignment="1">
      <alignment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2" borderId="0" xfId="0" applyFont="1" applyFill="1"/>
    <xf numFmtId="2" fontId="2" fillId="0" borderId="1" xfId="0" applyNumberFormat="1" applyFont="1" applyBorder="1" applyAlignment="1">
      <alignment horizontal="center" wrapText="1"/>
    </xf>
    <xf numFmtId="2" fontId="2" fillId="0" borderId="0" xfId="0" applyNumberFormat="1" applyFont="1"/>
    <xf numFmtId="0" fontId="8" fillId="0" borderId="0" xfId="0" applyFont="1"/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NumberFormat="1" applyFont="1"/>
    <xf numFmtId="0" fontId="8" fillId="0" borderId="0" xfId="0" applyFont="1" applyAlignment="1">
      <alignment horizontal="center" vertical="center"/>
    </xf>
    <xf numFmtId="0" fontId="8" fillId="0" borderId="0" xfId="0" applyFont="1" applyFill="1"/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9" fillId="2" borderId="0" xfId="0" applyFont="1" applyFill="1"/>
    <xf numFmtId="0" fontId="0" fillId="0" borderId="0" xfId="0" applyFill="1"/>
    <xf numFmtId="0" fontId="15" fillId="0" borderId="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0" xfId="0" applyFont="1" applyFill="1"/>
    <xf numFmtId="165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166" fontId="18" fillId="0" borderId="3" xfId="0" applyNumberFormat="1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/>
    </xf>
    <xf numFmtId="49" fontId="18" fillId="0" borderId="6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49" fontId="5" fillId="0" borderId="3" xfId="0" applyNumberFormat="1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8" fillId="0" borderId="7" xfId="0" applyFont="1" applyBorder="1" applyAlignment="1">
      <alignment horizontal="center" wrapText="1"/>
    </xf>
    <xf numFmtId="0" fontId="11" fillId="0" borderId="8" xfId="0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/>
    </xf>
    <xf numFmtId="49" fontId="18" fillId="0" borderId="3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/>
    </xf>
    <xf numFmtId="166" fontId="22" fillId="0" borderId="3" xfId="0" applyNumberFormat="1" applyFont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6" fontId="5" fillId="3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/>
    </xf>
    <xf numFmtId="166" fontId="23" fillId="0" borderId="3" xfId="0" applyNumberFormat="1" applyFont="1" applyBorder="1" applyAlignment="1">
      <alignment horizontal="center"/>
    </xf>
    <xf numFmtId="166" fontId="23" fillId="3" borderId="1" xfId="0" applyNumberFormat="1" applyFont="1" applyFill="1" applyBorder="1" applyAlignment="1">
      <alignment horizontal="center" vertical="center" wrapText="1"/>
    </xf>
    <xf numFmtId="166" fontId="23" fillId="3" borderId="1" xfId="0" applyNumberFormat="1" applyFont="1" applyFill="1" applyBorder="1" applyAlignment="1">
      <alignment horizontal="center" vertical="center"/>
    </xf>
    <xf numFmtId="166" fontId="23" fillId="0" borderId="1" xfId="0" applyNumberFormat="1" applyFont="1" applyBorder="1" applyAlignment="1">
      <alignment horizontal="center" vertical="center"/>
    </xf>
    <xf numFmtId="166" fontId="23" fillId="0" borderId="1" xfId="0" applyNumberFormat="1" applyFont="1" applyBorder="1" applyAlignment="1">
      <alignment horizontal="center" vertical="center" wrapText="1"/>
    </xf>
    <xf numFmtId="166" fontId="24" fillId="0" borderId="3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66" fontId="18" fillId="0" borderId="23" xfId="0" applyNumberFormat="1" applyFont="1" applyBorder="1" applyAlignment="1">
      <alignment horizontal="center" vertical="center"/>
    </xf>
    <xf numFmtId="166" fontId="18" fillId="0" borderId="21" xfId="0" applyNumberFormat="1" applyFont="1" applyBorder="1" applyAlignment="1">
      <alignment horizontal="center" vertical="center"/>
    </xf>
    <xf numFmtId="166" fontId="18" fillId="0" borderId="22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 wrapText="1"/>
    </xf>
    <xf numFmtId="166" fontId="5" fillId="0" borderId="10" xfId="0" applyNumberFormat="1" applyFont="1" applyBorder="1" applyAlignment="1">
      <alignment horizontal="center" vertical="center" wrapText="1"/>
    </xf>
    <xf numFmtId="166" fontId="5" fillId="0" borderId="11" xfId="0" applyNumberFormat="1" applyFont="1" applyBorder="1" applyAlignment="1">
      <alignment horizontal="center" vertical="center" wrapText="1"/>
    </xf>
    <xf numFmtId="166" fontId="0" fillId="0" borderId="10" xfId="0" applyNumberFormat="1" applyFont="1" applyBorder="1" applyAlignment="1">
      <alignment horizontal="center" vertical="center" wrapText="1"/>
    </xf>
    <xf numFmtId="166" fontId="0" fillId="0" borderId="11" xfId="0" applyNumberFormat="1" applyFont="1" applyBorder="1" applyAlignment="1">
      <alignment horizontal="center" vertical="center" wrapText="1"/>
    </xf>
    <xf numFmtId="166" fontId="18" fillId="0" borderId="20" xfId="0" applyNumberFormat="1" applyFont="1" applyBorder="1" applyAlignment="1">
      <alignment horizontal="center" vertical="center" wrapText="1"/>
    </xf>
    <xf numFmtId="166" fontId="18" fillId="0" borderId="21" xfId="0" applyNumberFormat="1" applyFont="1" applyBorder="1" applyAlignment="1">
      <alignment horizontal="center" vertical="center" wrapText="1"/>
    </xf>
    <xf numFmtId="166" fontId="18" fillId="0" borderId="22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23" fillId="3" borderId="8" xfId="0" applyNumberFormat="1" applyFont="1" applyFill="1" applyBorder="1" applyAlignment="1">
      <alignment horizontal="center" vertical="center" wrapText="1"/>
    </xf>
    <xf numFmtId="166" fontId="23" fillId="3" borderId="1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0" fillId="0" borderId="10" xfId="0" applyNumberFormat="1" applyFont="1" applyBorder="1" applyAlignment="1">
      <alignment horizontal="center" vertical="center" wrapText="1"/>
    </xf>
    <xf numFmtId="49" fontId="0" fillId="0" borderId="1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8" fillId="0" borderId="12" xfId="0" applyNumberFormat="1" applyFont="1" applyBorder="1" applyAlignment="1">
      <alignment horizontal="center" vertical="center"/>
    </xf>
    <xf numFmtId="0" fontId="8" fillId="0" borderId="13" xfId="0" applyNumberFormat="1" applyFont="1" applyBorder="1" applyAlignment="1">
      <alignment horizontal="center" vertical="center"/>
    </xf>
    <xf numFmtId="0" fontId="8" fillId="0" borderId="1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Fill="1" applyAlignment="1">
      <alignment horizontal="right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8" fillId="0" borderId="19" xfId="0" applyNumberFormat="1" applyFont="1" applyBorder="1" applyAlignment="1">
      <alignment horizontal="center"/>
    </xf>
    <xf numFmtId="49" fontId="18" fillId="0" borderId="3" xfId="0" applyNumberFormat="1" applyFont="1" applyBorder="1" applyAlignment="1">
      <alignment horizontal="center"/>
    </xf>
    <xf numFmtId="49" fontId="5" fillId="0" borderId="18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  <xf numFmtId="49" fontId="18" fillId="0" borderId="6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49" fontId="18" fillId="0" borderId="18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0" xfId="0" applyFont="1" applyAlignment="1">
      <alignment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" fontId="23" fillId="0" borderId="1" xfId="0" applyNumberFormat="1" applyFont="1" applyBorder="1" applyAlignment="1">
      <alignment horizontal="center" vertical="center"/>
    </xf>
    <xf numFmtId="166" fontId="24" fillId="0" borderId="1" xfId="0" applyNumberFormat="1" applyFont="1" applyBorder="1" applyAlignment="1">
      <alignment horizontal="center" vertical="center"/>
    </xf>
    <xf numFmtId="1" fontId="24" fillId="0" borderId="1" xfId="0" applyNumberFormat="1" applyFont="1" applyBorder="1" applyAlignment="1">
      <alignment horizontal="center" vertical="center" wrapText="1"/>
    </xf>
    <xf numFmtId="166" fontId="2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A8" zoomScaleSheetLayoutView="100" workbookViewId="0">
      <selection activeCell="J21" sqref="J21"/>
    </sheetView>
  </sheetViews>
  <sheetFormatPr defaultRowHeight="15" x14ac:dyDescent="0.25"/>
  <cols>
    <col min="1" max="1" width="3" style="2" customWidth="1"/>
    <col min="2" max="2" width="14.140625" style="2" customWidth="1"/>
    <col min="3" max="3" width="17.85546875" style="2" customWidth="1"/>
    <col min="4" max="4" width="15.140625" style="2" customWidth="1"/>
    <col min="5" max="5" width="14.42578125" style="2" customWidth="1"/>
    <col min="6" max="6" width="12.140625" style="11" customWidth="1"/>
    <col min="7" max="7" width="14.7109375" style="4" customWidth="1"/>
    <col min="8" max="8" width="16.140625" style="4" customWidth="1"/>
    <col min="9" max="9" width="12.85546875" style="4" customWidth="1"/>
    <col min="10" max="10" width="13.85546875" style="4" customWidth="1"/>
    <col min="11" max="11" width="8.28515625" style="4" customWidth="1"/>
    <col min="12" max="12" width="11.28515625" style="9" customWidth="1"/>
    <col min="13" max="13" width="10.85546875" style="2" customWidth="1"/>
    <col min="14" max="16384" width="9.140625" style="2"/>
  </cols>
  <sheetData>
    <row r="1" spans="1:17" ht="82.5" customHeight="1" x14ac:dyDescent="0.25">
      <c r="J1" s="119" t="s">
        <v>110</v>
      </c>
      <c r="K1" s="120"/>
      <c r="L1" s="120"/>
      <c r="M1" s="120"/>
      <c r="N1" s="1"/>
      <c r="O1" s="1"/>
      <c r="P1" s="1"/>
      <c r="Q1" s="1"/>
    </row>
    <row r="2" spans="1:17" ht="25.9" customHeight="1" x14ac:dyDescent="0.25">
      <c r="A2" s="115" t="s">
        <v>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7" ht="18.600000000000001" customHeight="1" x14ac:dyDescent="0.25">
      <c r="A3" s="115" t="s">
        <v>16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</row>
    <row r="4" spans="1:17" ht="18.600000000000001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7" ht="28.9" customHeight="1" x14ac:dyDescent="0.25">
      <c r="A5" s="112" t="s">
        <v>2</v>
      </c>
      <c r="B5" s="112" t="s">
        <v>3</v>
      </c>
      <c r="C5" s="112"/>
      <c r="D5" s="112"/>
      <c r="E5" s="112"/>
      <c r="F5" s="112" t="s">
        <v>4</v>
      </c>
      <c r="G5" s="112"/>
      <c r="H5" s="112"/>
      <c r="I5" s="112"/>
      <c r="J5" s="112"/>
      <c r="K5" s="112"/>
      <c r="L5" s="112"/>
      <c r="M5" s="112"/>
    </row>
    <row r="6" spans="1:17" ht="61.5" customHeight="1" x14ac:dyDescent="0.25">
      <c r="A6" s="112"/>
      <c r="B6" s="112" t="s">
        <v>12</v>
      </c>
      <c r="C6" s="112" t="s">
        <v>0</v>
      </c>
      <c r="D6" s="112" t="s">
        <v>5</v>
      </c>
      <c r="E6" s="112" t="s">
        <v>14</v>
      </c>
      <c r="F6" s="112" t="s">
        <v>13</v>
      </c>
      <c r="G6" s="112"/>
      <c r="H6" s="124" t="s">
        <v>6</v>
      </c>
      <c r="I6" s="124"/>
      <c r="J6" s="124"/>
      <c r="K6" s="124"/>
      <c r="L6" s="118" t="s">
        <v>19</v>
      </c>
      <c r="M6" s="117" t="s">
        <v>20</v>
      </c>
    </row>
    <row r="7" spans="1:17" ht="74.25" customHeight="1" x14ac:dyDescent="0.25">
      <c r="A7" s="112"/>
      <c r="B7" s="112"/>
      <c r="C7" s="112"/>
      <c r="D7" s="112"/>
      <c r="E7" s="112"/>
      <c r="F7" s="112"/>
      <c r="G7" s="112"/>
      <c r="H7" s="6" t="s">
        <v>7</v>
      </c>
      <c r="I7" s="6" t="s">
        <v>8</v>
      </c>
      <c r="J7" s="6" t="s">
        <v>99</v>
      </c>
      <c r="K7" s="6" t="s">
        <v>9</v>
      </c>
      <c r="L7" s="118"/>
      <c r="M7" s="117"/>
    </row>
    <row r="8" spans="1:17" ht="28.5" customHeight="1" x14ac:dyDescent="0.25">
      <c r="A8" s="112"/>
      <c r="B8" s="112"/>
      <c r="C8" s="112"/>
      <c r="D8" s="112"/>
      <c r="E8" s="112"/>
      <c r="F8" s="112" t="s">
        <v>105</v>
      </c>
      <c r="G8" s="112"/>
      <c r="H8" s="6" t="s">
        <v>105</v>
      </c>
      <c r="I8" s="6" t="s">
        <v>105</v>
      </c>
      <c r="J8" s="6" t="s">
        <v>105</v>
      </c>
      <c r="K8" s="6" t="s">
        <v>105</v>
      </c>
      <c r="L8" s="8" t="s">
        <v>106</v>
      </c>
      <c r="M8" s="117"/>
    </row>
    <row r="9" spans="1:17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12">
        <v>6</v>
      </c>
      <c r="G9" s="5">
        <v>7</v>
      </c>
      <c r="H9" s="5">
        <v>8</v>
      </c>
      <c r="I9" s="5">
        <v>9</v>
      </c>
      <c r="J9" s="5">
        <v>9</v>
      </c>
      <c r="K9" s="5">
        <v>10</v>
      </c>
      <c r="L9" s="5">
        <v>11</v>
      </c>
      <c r="M9" s="3">
        <v>12</v>
      </c>
    </row>
    <row r="10" spans="1:17" s="7" customFormat="1" ht="39.75" customHeight="1" thickBot="1" x14ac:dyDescent="0.3">
      <c r="A10" s="116" t="s">
        <v>71</v>
      </c>
      <c r="B10" s="116"/>
      <c r="C10" s="116"/>
      <c r="D10" s="116"/>
      <c r="E10" s="116"/>
      <c r="F10" s="86" t="s">
        <v>15</v>
      </c>
      <c r="G10" s="93">
        <f>G13+G16+G19+G22</f>
        <v>32971248.550000001</v>
      </c>
      <c r="H10" s="93">
        <f>H13+H16+H19+H22</f>
        <v>27636710.490000002</v>
      </c>
      <c r="I10" s="93">
        <f>I13+I16+I19+I22</f>
        <v>2415336.66</v>
      </c>
      <c r="J10" s="93">
        <f>J13+J16+J19+J22</f>
        <v>2919201.4</v>
      </c>
      <c r="K10" s="94">
        <v>0</v>
      </c>
      <c r="L10" s="113"/>
      <c r="M10" s="113"/>
    </row>
    <row r="11" spans="1:17" s="7" customFormat="1" ht="27" customHeight="1" x14ac:dyDescent="0.25">
      <c r="A11" s="116"/>
      <c r="B11" s="116"/>
      <c r="C11" s="116"/>
      <c r="D11" s="116"/>
      <c r="E11" s="116"/>
      <c r="F11" s="86" t="s">
        <v>18</v>
      </c>
      <c r="G11" s="95">
        <f>G14+G17+G20</f>
        <v>2495335.31</v>
      </c>
      <c r="H11" s="96">
        <v>0</v>
      </c>
      <c r="I11" s="96">
        <v>0</v>
      </c>
      <c r="J11" s="95">
        <f>J14+J17+J20</f>
        <v>2495335.31</v>
      </c>
      <c r="K11" s="94"/>
      <c r="L11" s="114"/>
      <c r="M11" s="114"/>
    </row>
    <row r="12" spans="1:17" s="7" customFormat="1" ht="21" customHeight="1" thickBot="1" x14ac:dyDescent="0.3">
      <c r="A12" s="116"/>
      <c r="B12" s="116"/>
      <c r="C12" s="116"/>
      <c r="D12" s="116"/>
      <c r="E12" s="116"/>
      <c r="F12" s="86" t="s">
        <v>11</v>
      </c>
      <c r="G12" s="93">
        <f>G15+G18+G21+G24</f>
        <v>30475613.239999998</v>
      </c>
      <c r="H12" s="93">
        <f>H15+H18+H21+H24</f>
        <v>27636710.490000002</v>
      </c>
      <c r="I12" s="93">
        <f>I15+I18+I21+I24</f>
        <v>2415336.66</v>
      </c>
      <c r="J12" s="93">
        <f>J15+J18+J21+J24</f>
        <v>2536502.67</v>
      </c>
      <c r="K12" s="94">
        <v>0</v>
      </c>
      <c r="L12" s="114"/>
      <c r="M12" s="114"/>
    </row>
    <row r="13" spans="1:17" ht="53.25" customHeight="1" x14ac:dyDescent="0.25">
      <c r="A13" s="121">
        <v>1</v>
      </c>
      <c r="B13" s="108" t="s">
        <v>72</v>
      </c>
      <c r="C13" s="108" t="s">
        <v>98</v>
      </c>
      <c r="D13" s="108" t="s">
        <v>73</v>
      </c>
      <c r="E13" s="108" t="s">
        <v>74</v>
      </c>
      <c r="F13" s="87" t="s">
        <v>17</v>
      </c>
      <c r="G13" s="96">
        <v>6056391</v>
      </c>
      <c r="H13" s="96">
        <v>5403380.4900000002</v>
      </c>
      <c r="I13" s="96">
        <v>54579.6</v>
      </c>
      <c r="J13" s="96">
        <v>598430.91</v>
      </c>
      <c r="K13" s="96">
        <v>0</v>
      </c>
      <c r="L13" s="96">
        <v>317841.18</v>
      </c>
      <c r="M13" s="170">
        <v>2</v>
      </c>
    </row>
    <row r="14" spans="1:17" ht="24.75" customHeight="1" x14ac:dyDescent="0.25">
      <c r="A14" s="122"/>
      <c r="B14" s="109"/>
      <c r="C14" s="109"/>
      <c r="D14" s="109"/>
      <c r="E14" s="109"/>
      <c r="F14" s="87" t="s">
        <v>18</v>
      </c>
      <c r="G14" s="96">
        <v>543000</v>
      </c>
      <c r="H14" s="96">
        <v>0</v>
      </c>
      <c r="I14" s="96">
        <v>0</v>
      </c>
      <c r="J14" s="96">
        <v>543000</v>
      </c>
      <c r="K14" s="96">
        <v>0</v>
      </c>
      <c r="L14" s="96"/>
      <c r="M14" s="170"/>
    </row>
    <row r="15" spans="1:17" ht="42.75" customHeight="1" thickBot="1" x14ac:dyDescent="0.3">
      <c r="A15" s="123"/>
      <c r="B15" s="110"/>
      <c r="C15" s="110"/>
      <c r="D15" s="110"/>
      <c r="E15" s="110"/>
      <c r="F15" s="88" t="s">
        <v>11</v>
      </c>
      <c r="G15" s="96">
        <v>5513091</v>
      </c>
      <c r="H15" s="96">
        <v>5403380.4900000002</v>
      </c>
      <c r="I15" s="96">
        <v>54579.6</v>
      </c>
      <c r="J15" s="96">
        <v>55130.91</v>
      </c>
      <c r="K15" s="96">
        <v>0</v>
      </c>
      <c r="L15" s="96"/>
      <c r="M15" s="170"/>
    </row>
    <row r="16" spans="1:17" ht="62.25" customHeight="1" x14ac:dyDescent="0.25">
      <c r="A16" s="121">
        <v>2</v>
      </c>
      <c r="B16" s="100" t="s">
        <v>75</v>
      </c>
      <c r="C16" s="108" t="s">
        <v>98</v>
      </c>
      <c r="D16" s="100" t="s">
        <v>73</v>
      </c>
      <c r="E16" s="100" t="s">
        <v>74</v>
      </c>
      <c r="F16" s="87" t="s">
        <v>17</v>
      </c>
      <c r="G16" s="96">
        <v>7336260</v>
      </c>
      <c r="H16" s="96">
        <v>6258130</v>
      </c>
      <c r="I16" s="96">
        <v>63247.65</v>
      </c>
      <c r="J16" s="96">
        <v>1014882.35</v>
      </c>
      <c r="K16" s="96">
        <v>0</v>
      </c>
      <c r="L16" s="96">
        <v>368125.38</v>
      </c>
      <c r="M16" s="170">
        <v>3</v>
      </c>
    </row>
    <row r="17" spans="1:13" ht="24.75" customHeight="1" x14ac:dyDescent="0.25">
      <c r="A17" s="122">
        <v>2</v>
      </c>
      <c r="B17" s="101"/>
      <c r="C17" s="109"/>
      <c r="D17" s="101"/>
      <c r="E17" s="101"/>
      <c r="F17" s="87" t="s">
        <v>18</v>
      </c>
      <c r="G17" s="96">
        <v>951020</v>
      </c>
      <c r="H17" s="96">
        <v>0</v>
      </c>
      <c r="I17" s="96">
        <v>0</v>
      </c>
      <c r="J17" s="96">
        <v>951020</v>
      </c>
      <c r="K17" s="96">
        <v>0</v>
      </c>
      <c r="L17" s="96"/>
      <c r="M17" s="170"/>
    </row>
    <row r="18" spans="1:13" ht="24.75" customHeight="1" thickBot="1" x14ac:dyDescent="0.3">
      <c r="A18" s="123"/>
      <c r="B18" s="102"/>
      <c r="C18" s="110"/>
      <c r="D18" s="102"/>
      <c r="E18" s="102"/>
      <c r="F18" s="88" t="s">
        <v>11</v>
      </c>
      <c r="G18" s="96">
        <v>6385240</v>
      </c>
      <c r="H18" s="96">
        <v>6258130</v>
      </c>
      <c r="I18" s="96">
        <v>63247.65</v>
      </c>
      <c r="J18" s="96">
        <v>63862.35</v>
      </c>
      <c r="K18" s="96">
        <v>0</v>
      </c>
      <c r="L18" s="96"/>
      <c r="M18" s="170"/>
    </row>
    <row r="19" spans="1:13" ht="24.75" customHeight="1" x14ac:dyDescent="0.25">
      <c r="A19" s="121">
        <v>3</v>
      </c>
      <c r="B19" s="100" t="s">
        <v>76</v>
      </c>
      <c r="C19" s="108" t="s">
        <v>98</v>
      </c>
      <c r="D19" s="100" t="s">
        <v>73</v>
      </c>
      <c r="E19" s="100" t="s">
        <v>74</v>
      </c>
      <c r="F19" s="87" t="s">
        <v>17</v>
      </c>
      <c r="G19" s="171">
        <v>19458597.550000001</v>
      </c>
      <c r="H19" s="171">
        <v>15975200</v>
      </c>
      <c r="I19" s="171">
        <v>2297509.41</v>
      </c>
      <c r="J19" s="171">
        <v>1185888.1399999999</v>
      </c>
      <c r="K19" s="171">
        <v>0</v>
      </c>
      <c r="L19" s="171">
        <v>253574.6</v>
      </c>
      <c r="M19" s="172">
        <v>1</v>
      </c>
    </row>
    <row r="20" spans="1:13" ht="24.75" customHeight="1" x14ac:dyDescent="0.25">
      <c r="A20" s="122"/>
      <c r="B20" s="101"/>
      <c r="C20" s="109"/>
      <c r="D20" s="101"/>
      <c r="E20" s="101"/>
      <c r="F20" s="87" t="s">
        <v>18</v>
      </c>
      <c r="G20" s="173">
        <v>1001315.31</v>
      </c>
      <c r="H20" s="171">
        <v>0</v>
      </c>
      <c r="I20" s="171">
        <v>0</v>
      </c>
      <c r="J20" s="171">
        <v>1001315.31</v>
      </c>
      <c r="K20" s="171">
        <v>0</v>
      </c>
      <c r="L20" s="173"/>
      <c r="M20" s="173"/>
    </row>
    <row r="21" spans="1:13" ht="24.75" customHeight="1" thickBot="1" x14ac:dyDescent="0.3">
      <c r="A21" s="123">
        <v>3</v>
      </c>
      <c r="B21" s="102"/>
      <c r="C21" s="110"/>
      <c r="D21" s="102"/>
      <c r="E21" s="102"/>
      <c r="F21" s="88" t="s">
        <v>11</v>
      </c>
      <c r="G21" s="171">
        <v>18457282.239999998</v>
      </c>
      <c r="H21" s="171">
        <v>15975200</v>
      </c>
      <c r="I21" s="171">
        <v>2297509.41</v>
      </c>
      <c r="J21" s="171">
        <v>2297509.41</v>
      </c>
      <c r="K21" s="171">
        <v>0</v>
      </c>
      <c r="L21" s="173"/>
      <c r="M21" s="173"/>
    </row>
    <row r="22" spans="1:13" ht="24.75" customHeight="1" x14ac:dyDescent="0.25">
      <c r="A22" s="121">
        <v>4</v>
      </c>
      <c r="B22" s="100" t="s">
        <v>77</v>
      </c>
      <c r="C22" s="108" t="s">
        <v>98</v>
      </c>
      <c r="D22" s="100" t="s">
        <v>73</v>
      </c>
      <c r="E22" s="100" t="s">
        <v>74</v>
      </c>
      <c r="F22" s="87" t="s">
        <v>17</v>
      </c>
      <c r="G22" s="96">
        <v>120000</v>
      </c>
      <c r="H22" s="96">
        <v>0</v>
      </c>
      <c r="I22" s="96">
        <v>0</v>
      </c>
      <c r="J22" s="96">
        <v>120000</v>
      </c>
      <c r="K22" s="96">
        <v>0</v>
      </c>
      <c r="L22" s="97"/>
      <c r="M22" s="97"/>
    </row>
    <row r="23" spans="1:13" ht="24.75" customHeight="1" x14ac:dyDescent="0.25">
      <c r="A23" s="122"/>
      <c r="B23" s="101"/>
      <c r="C23" s="109"/>
      <c r="D23" s="101"/>
      <c r="E23" s="101"/>
      <c r="F23" s="87" t="s">
        <v>18</v>
      </c>
      <c r="G23" s="97">
        <v>0</v>
      </c>
      <c r="H23" s="96">
        <v>0</v>
      </c>
      <c r="I23" s="96">
        <v>0</v>
      </c>
      <c r="J23" s="96">
        <v>0</v>
      </c>
      <c r="K23" s="96">
        <v>0</v>
      </c>
      <c r="L23" s="97"/>
      <c r="M23" s="97"/>
    </row>
    <row r="24" spans="1:13" ht="21" customHeight="1" thickBot="1" x14ac:dyDescent="0.3">
      <c r="A24" s="123"/>
      <c r="B24" s="102"/>
      <c r="C24" s="110"/>
      <c r="D24" s="102"/>
      <c r="E24" s="102"/>
      <c r="F24" s="88" t="s">
        <v>11</v>
      </c>
      <c r="G24" s="96">
        <v>120000</v>
      </c>
      <c r="H24" s="96">
        <v>0</v>
      </c>
      <c r="I24" s="96">
        <v>0</v>
      </c>
      <c r="J24" s="96">
        <v>120000</v>
      </c>
      <c r="K24" s="96">
        <v>0</v>
      </c>
      <c r="L24" s="97"/>
      <c r="M24" s="97"/>
    </row>
    <row r="25" spans="1:13" ht="24.75" hidden="1" customHeight="1" x14ac:dyDescent="0.25">
      <c r="A25" s="103">
        <v>5</v>
      </c>
      <c r="B25" s="103"/>
      <c r="C25" s="103"/>
      <c r="D25" s="103"/>
      <c r="E25" s="103"/>
      <c r="F25" s="87" t="s">
        <v>17</v>
      </c>
      <c r="G25" s="90"/>
      <c r="H25" s="80"/>
      <c r="I25" s="80"/>
      <c r="J25" s="80"/>
      <c r="K25" s="80"/>
      <c r="L25" s="111"/>
      <c r="M25" s="111"/>
    </row>
    <row r="26" spans="1:13" ht="24.75" hidden="1" customHeight="1" x14ac:dyDescent="0.25">
      <c r="A26" s="106"/>
      <c r="B26" s="104"/>
      <c r="C26" s="104"/>
      <c r="D26" s="104"/>
      <c r="E26" s="104"/>
      <c r="F26" s="87" t="s">
        <v>18</v>
      </c>
      <c r="G26" s="90"/>
      <c r="H26" s="80"/>
      <c r="I26" s="80"/>
      <c r="J26" s="80"/>
      <c r="K26" s="80"/>
      <c r="L26" s="111"/>
      <c r="M26" s="111"/>
    </row>
    <row r="27" spans="1:13" ht="24.75" hidden="1" customHeight="1" x14ac:dyDescent="0.25">
      <c r="A27" s="107"/>
      <c r="B27" s="105"/>
      <c r="C27" s="105"/>
      <c r="D27" s="105"/>
      <c r="E27" s="105"/>
      <c r="F27" s="88" t="s">
        <v>11</v>
      </c>
      <c r="G27" s="90"/>
      <c r="H27" s="80"/>
      <c r="I27" s="80"/>
      <c r="J27" s="80"/>
      <c r="K27" s="81"/>
      <c r="L27" s="111"/>
      <c r="M27" s="111"/>
    </row>
    <row r="28" spans="1:13" ht="24.75" hidden="1" customHeight="1" x14ac:dyDescent="0.25">
      <c r="A28" s="103">
        <v>6</v>
      </c>
      <c r="B28" s="103"/>
      <c r="C28" s="103"/>
      <c r="D28" s="103"/>
      <c r="E28" s="103"/>
      <c r="F28" s="87" t="s">
        <v>17</v>
      </c>
      <c r="G28" s="90"/>
      <c r="H28" s="80"/>
      <c r="I28" s="80"/>
      <c r="J28" s="80"/>
      <c r="K28" s="80"/>
      <c r="L28" s="111"/>
      <c r="M28" s="111"/>
    </row>
    <row r="29" spans="1:13" ht="24.75" hidden="1" customHeight="1" x14ac:dyDescent="0.25">
      <c r="A29" s="106">
        <v>5</v>
      </c>
      <c r="B29" s="104"/>
      <c r="C29" s="104"/>
      <c r="D29" s="104"/>
      <c r="E29" s="104"/>
      <c r="F29" s="87" t="s">
        <v>18</v>
      </c>
      <c r="G29" s="90"/>
      <c r="H29" s="80"/>
      <c r="I29" s="80"/>
      <c r="J29" s="80"/>
      <c r="K29" s="80"/>
      <c r="L29" s="111"/>
      <c r="M29" s="111"/>
    </row>
    <row r="30" spans="1:13" ht="24.75" hidden="1" customHeight="1" x14ac:dyDescent="0.25">
      <c r="A30" s="107"/>
      <c r="B30" s="105"/>
      <c r="C30" s="105"/>
      <c r="D30" s="105"/>
      <c r="E30" s="105"/>
      <c r="F30" s="88" t="s">
        <v>11</v>
      </c>
      <c r="G30" s="90"/>
      <c r="H30" s="80"/>
      <c r="I30" s="80"/>
      <c r="J30" s="80"/>
      <c r="K30" s="81"/>
      <c r="L30" s="111"/>
      <c r="M30" s="111"/>
    </row>
    <row r="31" spans="1:13" ht="24.75" hidden="1" customHeight="1" x14ac:dyDescent="0.25">
      <c r="A31" s="103">
        <v>7</v>
      </c>
      <c r="B31" s="103"/>
      <c r="C31" s="103"/>
      <c r="D31" s="103"/>
      <c r="E31" s="103"/>
      <c r="F31" s="87" t="s">
        <v>17</v>
      </c>
      <c r="G31" s="90"/>
      <c r="H31" s="80"/>
      <c r="I31" s="80"/>
      <c r="J31" s="80"/>
      <c r="K31" s="80"/>
      <c r="L31" s="111"/>
      <c r="M31" s="111"/>
    </row>
    <row r="32" spans="1:13" ht="24.75" hidden="1" customHeight="1" x14ac:dyDescent="0.25">
      <c r="A32" s="106"/>
      <c r="B32" s="104"/>
      <c r="C32" s="104"/>
      <c r="D32" s="104"/>
      <c r="E32" s="104"/>
      <c r="F32" s="87" t="s">
        <v>18</v>
      </c>
      <c r="G32" s="90"/>
      <c r="H32" s="80"/>
      <c r="I32" s="80"/>
      <c r="J32" s="80"/>
      <c r="K32" s="80"/>
      <c r="L32" s="111"/>
      <c r="M32" s="111"/>
    </row>
    <row r="33" spans="1:13" ht="24.75" hidden="1" customHeight="1" x14ac:dyDescent="0.25">
      <c r="A33" s="107">
        <v>6</v>
      </c>
      <c r="B33" s="105"/>
      <c r="C33" s="105"/>
      <c r="D33" s="105"/>
      <c r="E33" s="105"/>
      <c r="F33" s="88" t="s">
        <v>11</v>
      </c>
      <c r="G33" s="90"/>
      <c r="H33" s="80"/>
      <c r="I33" s="80"/>
      <c r="J33" s="80"/>
      <c r="K33" s="81"/>
      <c r="L33" s="111"/>
      <c r="M33" s="111"/>
    </row>
    <row r="34" spans="1:13" ht="51" hidden="1" x14ac:dyDescent="0.25">
      <c r="A34" s="103">
        <v>5</v>
      </c>
      <c r="B34" s="100" t="s">
        <v>96</v>
      </c>
      <c r="C34" s="108" t="s">
        <v>98</v>
      </c>
      <c r="D34" s="100" t="s">
        <v>73</v>
      </c>
      <c r="E34" s="100" t="s">
        <v>74</v>
      </c>
      <c r="F34" s="87" t="s">
        <v>17</v>
      </c>
      <c r="G34" s="79">
        <v>2300</v>
      </c>
      <c r="H34" s="79">
        <v>0</v>
      </c>
      <c r="I34" s="79">
        <v>2185</v>
      </c>
      <c r="J34" s="79">
        <v>115</v>
      </c>
      <c r="K34" s="79">
        <v>0</v>
      </c>
      <c r="L34" s="89">
        <v>39.020000000000003</v>
      </c>
      <c r="M34" s="89">
        <v>4</v>
      </c>
    </row>
    <row r="35" spans="1:13" ht="25.5" hidden="1" x14ac:dyDescent="0.25">
      <c r="A35" s="106"/>
      <c r="B35" s="101"/>
      <c r="C35" s="109"/>
      <c r="D35" s="101"/>
      <c r="E35" s="101"/>
      <c r="F35" s="87" t="s">
        <v>18</v>
      </c>
      <c r="G35" s="89"/>
      <c r="H35" s="79"/>
      <c r="I35" s="79"/>
      <c r="J35" s="79"/>
      <c r="K35" s="79"/>
      <c r="L35" s="89"/>
      <c r="M35" s="89"/>
    </row>
    <row r="36" spans="1:13" ht="16.5" hidden="1" thickBot="1" x14ac:dyDescent="0.3">
      <c r="A36" s="107"/>
      <c r="B36" s="102"/>
      <c r="C36" s="110"/>
      <c r="D36" s="102"/>
      <c r="E36" s="102"/>
      <c r="F36" s="88" t="s">
        <v>11</v>
      </c>
      <c r="G36" s="79">
        <v>2300</v>
      </c>
      <c r="H36" s="79">
        <v>0</v>
      </c>
      <c r="I36" s="79">
        <v>2185</v>
      </c>
      <c r="J36" s="79">
        <v>115</v>
      </c>
      <c r="K36" s="79">
        <v>0</v>
      </c>
      <c r="L36" s="89"/>
      <c r="M36" s="89"/>
    </row>
  </sheetData>
  <mergeCells count="64">
    <mergeCell ref="J1:M1"/>
    <mergeCell ref="B6:B8"/>
    <mergeCell ref="E6:E8"/>
    <mergeCell ref="A22:A24"/>
    <mergeCell ref="A19:A21"/>
    <mergeCell ref="B22:B24"/>
    <mergeCell ref="D16:D18"/>
    <mergeCell ref="D13:D15"/>
    <mergeCell ref="E16:E18"/>
    <mergeCell ref="A13:A15"/>
    <mergeCell ref="A16:A18"/>
    <mergeCell ref="B19:B21"/>
    <mergeCell ref="C19:C21"/>
    <mergeCell ref="D19:D21"/>
    <mergeCell ref="C16:C18"/>
    <mergeCell ref="H6:K6"/>
    <mergeCell ref="F6:G7"/>
    <mergeCell ref="L10:L12"/>
    <mergeCell ref="M10:M12"/>
    <mergeCell ref="A2:M2"/>
    <mergeCell ref="A3:M3"/>
    <mergeCell ref="A10:E12"/>
    <mergeCell ref="F5:M5"/>
    <mergeCell ref="A5:A8"/>
    <mergeCell ref="B5:E5"/>
    <mergeCell ref="M6:M8"/>
    <mergeCell ref="F8:G8"/>
    <mergeCell ref="L6:L7"/>
    <mergeCell ref="D6:D8"/>
    <mergeCell ref="C6:C8"/>
    <mergeCell ref="C13:C15"/>
    <mergeCell ref="B13:B15"/>
    <mergeCell ref="M25:M27"/>
    <mergeCell ref="L28:L30"/>
    <mergeCell ref="C25:C27"/>
    <mergeCell ref="E19:E21"/>
    <mergeCell ref="B16:B18"/>
    <mergeCell ref="E13:E15"/>
    <mergeCell ref="C22:C24"/>
    <mergeCell ref="D22:D24"/>
    <mergeCell ref="E22:E24"/>
    <mergeCell ref="B25:B27"/>
    <mergeCell ref="L31:L33"/>
    <mergeCell ref="E31:E33"/>
    <mergeCell ref="L25:L27"/>
    <mergeCell ref="M31:M33"/>
    <mergeCell ref="E25:E27"/>
    <mergeCell ref="M28:M30"/>
    <mergeCell ref="E28:E30"/>
    <mergeCell ref="A25:A27"/>
    <mergeCell ref="D25:D27"/>
    <mergeCell ref="D28:D30"/>
    <mergeCell ref="B28:B30"/>
    <mergeCell ref="C28:C30"/>
    <mergeCell ref="A28:A30"/>
    <mergeCell ref="E34:E36"/>
    <mergeCell ref="D31:D33"/>
    <mergeCell ref="A34:A36"/>
    <mergeCell ref="B34:B36"/>
    <mergeCell ref="C34:C36"/>
    <mergeCell ref="D34:D36"/>
    <mergeCell ref="A31:A33"/>
    <mergeCell ref="C31:C33"/>
    <mergeCell ref="B31:B33"/>
  </mergeCells>
  <phoneticPr fontId="19" type="noConversion"/>
  <pageMargins left="0" right="0" top="0" bottom="0" header="0" footer="0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opLeftCell="A3" workbookViewId="0">
      <selection activeCell="D30" sqref="D30:E30"/>
    </sheetView>
  </sheetViews>
  <sheetFormatPr defaultRowHeight="15" x14ac:dyDescent="0.25"/>
  <cols>
    <col min="1" max="1" width="3.7109375" style="17" customWidth="1"/>
    <col min="2" max="2" width="15.7109375" style="17" customWidth="1"/>
    <col min="3" max="3" width="22.28515625" style="10" customWidth="1"/>
    <col min="4" max="4" width="4.28515625" style="10" customWidth="1"/>
    <col min="5" max="5" width="12" style="10" bestFit="1" customWidth="1"/>
    <col min="6" max="6" width="12.85546875" style="10" bestFit="1" customWidth="1"/>
    <col min="7" max="7" width="14.140625" style="10" bestFit="1" customWidth="1"/>
    <col min="8" max="8" width="11.7109375" style="10" bestFit="1" customWidth="1"/>
    <col min="9" max="9" width="10.28515625" style="10" customWidth="1"/>
    <col min="10" max="10" width="11.7109375" style="10" bestFit="1" customWidth="1"/>
    <col min="11" max="11" width="10.85546875" style="10" customWidth="1"/>
    <col min="12" max="12" width="11.42578125" style="10" bestFit="1" customWidth="1"/>
    <col min="13" max="13" width="14.140625" style="10" bestFit="1" customWidth="1"/>
    <col min="14" max="14" width="12.28515625" style="10" bestFit="1" customWidth="1"/>
    <col min="15" max="15" width="12.85546875" style="10" bestFit="1" customWidth="1"/>
    <col min="16" max="16" width="12.28515625" style="10" bestFit="1" customWidth="1"/>
    <col min="17" max="17" width="12.85546875" style="19" bestFit="1" customWidth="1"/>
    <col min="18" max="19" width="12.28515625" style="10" bestFit="1" customWidth="1"/>
    <col min="20" max="16384" width="9.140625" style="10"/>
  </cols>
  <sheetData>
    <row r="1" spans="1:19" ht="49.5" customHeight="1" x14ac:dyDescent="0.25">
      <c r="O1" s="133" t="s">
        <v>111</v>
      </c>
      <c r="P1" s="133"/>
      <c r="Q1" s="133"/>
      <c r="R1" s="133"/>
      <c r="S1" s="133"/>
    </row>
    <row r="2" spans="1:19" x14ac:dyDescent="0.25">
      <c r="O2" s="18"/>
    </row>
    <row r="3" spans="1:19" x14ac:dyDescent="0.25">
      <c r="N3" s="134"/>
      <c r="O3" s="134"/>
      <c r="P3" s="134"/>
      <c r="Q3" s="134"/>
      <c r="R3" s="134"/>
      <c r="S3" s="134"/>
    </row>
    <row r="4" spans="1:19" x14ac:dyDescent="0.25">
      <c r="O4" s="135"/>
      <c r="P4" s="135"/>
      <c r="Q4" s="135"/>
      <c r="R4" s="135"/>
      <c r="S4" s="135"/>
    </row>
    <row r="7" spans="1:19" x14ac:dyDescent="0.25">
      <c r="A7" s="125" t="s">
        <v>21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</row>
    <row r="8" spans="1:19" x14ac:dyDescent="0.25">
      <c r="A8" s="132" t="s">
        <v>100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</row>
    <row r="9" spans="1:19" x14ac:dyDescent="0.25">
      <c r="A9" s="125" t="s">
        <v>2</v>
      </c>
      <c r="B9" s="125" t="s">
        <v>22</v>
      </c>
      <c r="C9" s="125" t="s">
        <v>0</v>
      </c>
      <c r="D9" s="125" t="s">
        <v>23</v>
      </c>
      <c r="E9" s="125"/>
      <c r="F9" s="125" t="s">
        <v>24</v>
      </c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</row>
    <row r="10" spans="1:19" x14ac:dyDescent="0.25">
      <c r="A10" s="125"/>
      <c r="B10" s="125"/>
      <c r="C10" s="125"/>
      <c r="D10" s="125"/>
      <c r="E10" s="125"/>
      <c r="F10" s="125" t="s">
        <v>25</v>
      </c>
      <c r="G10" s="125"/>
      <c r="H10" s="125" t="s">
        <v>26</v>
      </c>
      <c r="I10" s="125"/>
      <c r="J10" s="125" t="s">
        <v>27</v>
      </c>
      <c r="K10" s="125"/>
      <c r="L10" s="125" t="s">
        <v>28</v>
      </c>
      <c r="M10" s="125"/>
      <c r="N10" s="125" t="s">
        <v>29</v>
      </c>
      <c r="O10" s="125"/>
      <c r="P10" s="125" t="s">
        <v>30</v>
      </c>
      <c r="Q10" s="125"/>
      <c r="R10" s="125" t="s">
        <v>31</v>
      </c>
      <c r="S10" s="125"/>
    </row>
    <row r="11" spans="1:19" x14ac:dyDescent="0.25">
      <c r="A11" s="125"/>
      <c r="B11" s="125"/>
      <c r="C11" s="125"/>
      <c r="D11" s="125"/>
      <c r="E11" s="125"/>
      <c r="F11" s="125"/>
      <c r="G11" s="125"/>
      <c r="H11" s="125" t="s">
        <v>32</v>
      </c>
      <c r="I11" s="125"/>
      <c r="J11" s="125" t="s">
        <v>32</v>
      </c>
      <c r="K11" s="125"/>
      <c r="L11" s="125" t="s">
        <v>32</v>
      </c>
      <c r="M11" s="125"/>
      <c r="N11" s="125" t="s">
        <v>33</v>
      </c>
      <c r="O11" s="125"/>
      <c r="P11" s="125" t="s">
        <v>33</v>
      </c>
      <c r="Q11" s="125"/>
      <c r="R11" s="125" t="s">
        <v>33</v>
      </c>
      <c r="S11" s="125"/>
    </row>
    <row r="12" spans="1:19" x14ac:dyDescent="0.25">
      <c r="A12" s="125"/>
      <c r="B12" s="125"/>
      <c r="C12" s="125"/>
      <c r="D12" s="125"/>
      <c r="E12" s="125"/>
      <c r="F12" s="14" t="s">
        <v>10</v>
      </c>
      <c r="G12" s="15" t="s">
        <v>11</v>
      </c>
      <c r="H12" s="14" t="s">
        <v>10</v>
      </c>
      <c r="I12" s="15" t="s">
        <v>11</v>
      </c>
      <c r="J12" s="14" t="s">
        <v>10</v>
      </c>
      <c r="K12" s="15" t="s">
        <v>11</v>
      </c>
      <c r="L12" s="14" t="s">
        <v>10</v>
      </c>
      <c r="M12" s="15" t="s">
        <v>11</v>
      </c>
      <c r="N12" s="14" t="s">
        <v>10</v>
      </c>
      <c r="O12" s="15" t="s">
        <v>11</v>
      </c>
      <c r="P12" s="14" t="s">
        <v>10</v>
      </c>
      <c r="Q12" s="20" t="s">
        <v>11</v>
      </c>
      <c r="R12" s="14" t="s">
        <v>10</v>
      </c>
      <c r="S12" s="15" t="s">
        <v>11</v>
      </c>
    </row>
    <row r="13" spans="1:19" x14ac:dyDescent="0.25">
      <c r="A13" s="125"/>
      <c r="B13" s="125"/>
      <c r="C13" s="125"/>
      <c r="D13" s="125"/>
      <c r="E13" s="125"/>
      <c r="F13" s="15" t="s">
        <v>105</v>
      </c>
      <c r="G13" s="15" t="s">
        <v>105</v>
      </c>
      <c r="H13" s="15" t="s">
        <v>105</v>
      </c>
      <c r="I13" s="15" t="s">
        <v>105</v>
      </c>
      <c r="J13" s="15" t="s">
        <v>105</v>
      </c>
      <c r="K13" s="15" t="s">
        <v>105</v>
      </c>
      <c r="L13" s="15" t="s">
        <v>105</v>
      </c>
      <c r="M13" s="15" t="s">
        <v>105</v>
      </c>
      <c r="N13" s="91" t="s">
        <v>105</v>
      </c>
      <c r="O13" s="91" t="s">
        <v>105</v>
      </c>
      <c r="P13" s="91" t="s">
        <v>105</v>
      </c>
      <c r="Q13" s="91" t="s">
        <v>105</v>
      </c>
      <c r="R13" s="91" t="s">
        <v>105</v>
      </c>
      <c r="S13" s="91" t="s">
        <v>105</v>
      </c>
    </row>
    <row r="14" spans="1:19" x14ac:dyDescent="0.25">
      <c r="A14" s="21">
        <v>1</v>
      </c>
      <c r="B14" s="21">
        <v>2</v>
      </c>
      <c r="C14" s="21">
        <v>3</v>
      </c>
      <c r="D14" s="131">
        <v>4</v>
      </c>
      <c r="E14" s="131"/>
      <c r="F14" s="21">
        <v>5</v>
      </c>
      <c r="G14" s="21">
        <v>6</v>
      </c>
      <c r="H14" s="21">
        <v>7</v>
      </c>
      <c r="I14" s="21">
        <v>8</v>
      </c>
      <c r="J14" s="21">
        <v>9</v>
      </c>
      <c r="K14" s="21">
        <v>10</v>
      </c>
      <c r="L14" s="21">
        <v>11</v>
      </c>
      <c r="M14" s="21">
        <v>12</v>
      </c>
      <c r="N14" s="21">
        <v>13</v>
      </c>
      <c r="O14" s="21">
        <v>14</v>
      </c>
      <c r="P14" s="21">
        <v>15</v>
      </c>
      <c r="Q14" s="22">
        <v>16</v>
      </c>
      <c r="R14" s="21">
        <v>17</v>
      </c>
      <c r="S14" s="21">
        <v>18</v>
      </c>
    </row>
    <row r="15" spans="1:19" ht="15.75" thickBot="1" x14ac:dyDescent="0.3">
      <c r="A15" s="131" t="s">
        <v>79</v>
      </c>
      <c r="B15" s="125"/>
      <c r="C15" s="125"/>
      <c r="D15" s="125" t="s">
        <v>34</v>
      </c>
      <c r="E15" s="125"/>
      <c r="F15" s="93">
        <f>H15+J15+L15</f>
        <v>2495635.31</v>
      </c>
      <c r="G15" s="93">
        <f>M15+O15+S15</f>
        <v>30475613.239999998</v>
      </c>
      <c r="H15" s="93">
        <v>543300</v>
      </c>
      <c r="I15" s="93">
        <v>0</v>
      </c>
      <c r="J15" s="93">
        <v>951020</v>
      </c>
      <c r="K15" s="98">
        <v>0</v>
      </c>
      <c r="L15" s="93">
        <v>1001315.31</v>
      </c>
      <c r="M15" s="98">
        <v>11898331</v>
      </c>
      <c r="N15" s="93">
        <v>0</v>
      </c>
      <c r="O15" s="171">
        <v>18457282.239999998</v>
      </c>
      <c r="P15" s="93">
        <v>0</v>
      </c>
      <c r="Q15" s="93">
        <v>0</v>
      </c>
      <c r="R15" s="93">
        <v>0</v>
      </c>
      <c r="S15" s="93">
        <v>120000</v>
      </c>
    </row>
    <row r="16" spans="1:19" ht="15.75" thickBot="1" x14ac:dyDescent="0.3">
      <c r="A16" s="125"/>
      <c r="B16" s="125"/>
      <c r="C16" s="125"/>
      <c r="D16" s="126" t="s">
        <v>6</v>
      </c>
      <c r="E16" s="14" t="s">
        <v>35</v>
      </c>
      <c r="F16" s="93">
        <v>0</v>
      </c>
      <c r="G16" s="93">
        <f>M16+O16+S16</f>
        <v>27636710.490000002</v>
      </c>
      <c r="H16" s="93">
        <v>0</v>
      </c>
      <c r="I16" s="93">
        <v>0</v>
      </c>
      <c r="J16" s="93">
        <v>0</v>
      </c>
      <c r="K16" s="98">
        <v>0</v>
      </c>
      <c r="L16" s="93">
        <v>0</v>
      </c>
      <c r="M16" s="93">
        <v>11661510.49</v>
      </c>
      <c r="N16" s="93">
        <v>0</v>
      </c>
      <c r="O16" s="171">
        <v>15975200</v>
      </c>
      <c r="P16" s="93">
        <v>0</v>
      </c>
      <c r="Q16" s="93">
        <v>0</v>
      </c>
      <c r="R16" s="93">
        <v>0</v>
      </c>
      <c r="S16" s="93">
        <v>0</v>
      </c>
    </row>
    <row r="17" spans="1:19" ht="15.75" thickBot="1" x14ac:dyDescent="0.3">
      <c r="A17" s="125"/>
      <c r="B17" s="125"/>
      <c r="C17" s="125"/>
      <c r="D17" s="126"/>
      <c r="E17" s="14" t="s">
        <v>36</v>
      </c>
      <c r="F17" s="93">
        <v>0</v>
      </c>
      <c r="G17" s="93">
        <f>G22+G27+G32+G37</f>
        <v>2415336.66</v>
      </c>
      <c r="H17" s="93">
        <v>0</v>
      </c>
      <c r="I17" s="93">
        <v>0</v>
      </c>
      <c r="J17" s="93">
        <v>0</v>
      </c>
      <c r="K17" s="98">
        <v>0</v>
      </c>
      <c r="L17" s="93">
        <v>0</v>
      </c>
      <c r="M17" s="98">
        <v>117827.25</v>
      </c>
      <c r="N17" s="93">
        <v>0</v>
      </c>
      <c r="O17" s="171">
        <v>2297509.41</v>
      </c>
      <c r="P17" s="93">
        <v>0</v>
      </c>
      <c r="Q17" s="93">
        <v>0</v>
      </c>
      <c r="R17" s="93">
        <v>0</v>
      </c>
      <c r="S17" s="93">
        <v>0</v>
      </c>
    </row>
    <row r="18" spans="1:19" ht="15.75" thickBot="1" x14ac:dyDescent="0.3">
      <c r="A18" s="125"/>
      <c r="B18" s="125"/>
      <c r="C18" s="125"/>
      <c r="D18" s="126"/>
      <c r="E18" s="14" t="s">
        <v>37</v>
      </c>
      <c r="F18" s="93">
        <v>2495635.31</v>
      </c>
      <c r="G18" s="93">
        <f>G23+G28+G33+G38</f>
        <v>2536502.67</v>
      </c>
      <c r="H18" s="93">
        <v>543300</v>
      </c>
      <c r="I18" s="93">
        <v>0</v>
      </c>
      <c r="J18" s="93">
        <v>951020</v>
      </c>
      <c r="K18" s="98">
        <v>0</v>
      </c>
      <c r="L18" s="93">
        <v>1001315.31</v>
      </c>
      <c r="M18" s="98">
        <v>118993.26</v>
      </c>
      <c r="N18" s="93">
        <v>0</v>
      </c>
      <c r="O18" s="171">
        <v>2297509.41</v>
      </c>
      <c r="P18" s="93">
        <v>0</v>
      </c>
      <c r="Q18" s="93">
        <v>0</v>
      </c>
      <c r="R18" s="93">
        <v>0</v>
      </c>
      <c r="S18" s="93">
        <v>120000</v>
      </c>
    </row>
    <row r="19" spans="1:19" ht="15.75" thickBot="1" x14ac:dyDescent="0.3">
      <c r="A19" s="125"/>
      <c r="B19" s="125"/>
      <c r="C19" s="125"/>
      <c r="D19" s="126"/>
      <c r="E19" s="14" t="s">
        <v>38</v>
      </c>
      <c r="F19" s="93">
        <v>0</v>
      </c>
      <c r="G19" s="93">
        <v>0</v>
      </c>
      <c r="H19" s="93">
        <v>0</v>
      </c>
      <c r="I19" s="93">
        <v>0</v>
      </c>
      <c r="J19" s="93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</row>
    <row r="20" spans="1:19" ht="15.75" thickBot="1" x14ac:dyDescent="0.3">
      <c r="A20" s="125">
        <v>1</v>
      </c>
      <c r="B20" s="125" t="s">
        <v>72</v>
      </c>
      <c r="C20" s="125" t="s">
        <v>78</v>
      </c>
      <c r="D20" s="125" t="s">
        <v>34</v>
      </c>
      <c r="E20" s="125"/>
      <c r="F20" s="93">
        <v>543300</v>
      </c>
      <c r="G20" s="98">
        <v>5513091</v>
      </c>
      <c r="H20" s="93">
        <v>543300</v>
      </c>
      <c r="I20" s="93">
        <v>0</v>
      </c>
      <c r="J20" s="93">
        <v>0</v>
      </c>
      <c r="K20" s="98">
        <v>0</v>
      </c>
      <c r="L20" s="93">
        <v>0</v>
      </c>
      <c r="M20" s="93">
        <v>5513091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</row>
    <row r="21" spans="1:19" ht="15.75" thickBot="1" x14ac:dyDescent="0.3">
      <c r="A21" s="125"/>
      <c r="B21" s="125"/>
      <c r="C21" s="125"/>
      <c r="D21" s="126" t="s">
        <v>6</v>
      </c>
      <c r="E21" s="14" t="s">
        <v>35</v>
      </c>
      <c r="F21" s="93">
        <v>0</v>
      </c>
      <c r="G21" s="98">
        <v>5403380.4900000002</v>
      </c>
      <c r="H21" s="93">
        <v>0</v>
      </c>
      <c r="I21" s="93">
        <v>0</v>
      </c>
      <c r="J21" s="93">
        <v>0</v>
      </c>
      <c r="K21" s="98">
        <v>0</v>
      </c>
      <c r="L21" s="93">
        <v>0</v>
      </c>
      <c r="M21" s="93">
        <v>5403380.4900000002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</row>
    <row r="22" spans="1:19" ht="15.75" thickBot="1" x14ac:dyDescent="0.3">
      <c r="A22" s="125"/>
      <c r="B22" s="125"/>
      <c r="C22" s="125"/>
      <c r="D22" s="126"/>
      <c r="E22" s="14" t="s">
        <v>36</v>
      </c>
      <c r="F22" s="93">
        <v>0</v>
      </c>
      <c r="G22" s="98">
        <v>54579.6</v>
      </c>
      <c r="H22" s="93">
        <v>0</v>
      </c>
      <c r="I22" s="93">
        <v>0</v>
      </c>
      <c r="J22" s="93">
        <v>0</v>
      </c>
      <c r="K22" s="98">
        <v>0</v>
      </c>
      <c r="L22" s="93">
        <v>0</v>
      </c>
      <c r="M22" s="93">
        <v>54579.6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</row>
    <row r="23" spans="1:19" ht="15.75" thickBot="1" x14ac:dyDescent="0.3">
      <c r="A23" s="125"/>
      <c r="B23" s="125"/>
      <c r="C23" s="125"/>
      <c r="D23" s="126"/>
      <c r="E23" s="14" t="s">
        <v>37</v>
      </c>
      <c r="F23" s="93">
        <v>543300</v>
      </c>
      <c r="G23" s="98">
        <v>55130.91</v>
      </c>
      <c r="H23" s="93">
        <v>543300</v>
      </c>
      <c r="I23" s="93">
        <v>0</v>
      </c>
      <c r="J23" s="93">
        <v>0</v>
      </c>
      <c r="K23" s="98">
        <v>0</v>
      </c>
      <c r="L23" s="93">
        <v>0</v>
      </c>
      <c r="M23" s="93">
        <v>55130.91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</row>
    <row r="24" spans="1:19" ht="15.75" thickBot="1" x14ac:dyDescent="0.3">
      <c r="A24" s="125"/>
      <c r="B24" s="125"/>
      <c r="C24" s="125"/>
      <c r="D24" s="126"/>
      <c r="E24" s="14" t="s">
        <v>38</v>
      </c>
      <c r="F24" s="93">
        <v>0</v>
      </c>
      <c r="G24" s="93">
        <v>0</v>
      </c>
      <c r="H24" s="93">
        <v>0</v>
      </c>
      <c r="I24" s="93">
        <v>0</v>
      </c>
      <c r="J24" s="93">
        <v>0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93">
        <v>0</v>
      </c>
      <c r="Q24" s="93">
        <v>0</v>
      </c>
      <c r="R24" s="93">
        <v>0</v>
      </c>
      <c r="S24" s="93">
        <v>0</v>
      </c>
    </row>
    <row r="25" spans="1:19" ht="15.75" thickBot="1" x14ac:dyDescent="0.3">
      <c r="A25" s="125">
        <v>2</v>
      </c>
      <c r="B25" s="125" t="s">
        <v>81</v>
      </c>
      <c r="C25" s="125" t="s">
        <v>80</v>
      </c>
      <c r="D25" s="125" t="s">
        <v>34</v>
      </c>
      <c r="E25" s="125"/>
      <c r="F25" s="93">
        <v>951020</v>
      </c>
      <c r="G25" s="96">
        <v>6385240</v>
      </c>
      <c r="H25" s="93">
        <v>0</v>
      </c>
      <c r="I25" s="93">
        <v>0</v>
      </c>
      <c r="J25" s="93">
        <v>951020</v>
      </c>
      <c r="K25" s="93">
        <v>0</v>
      </c>
      <c r="L25" s="93">
        <v>0</v>
      </c>
      <c r="M25" s="96">
        <v>6385240</v>
      </c>
      <c r="N25" s="93">
        <v>0</v>
      </c>
      <c r="O25" s="93">
        <v>0</v>
      </c>
      <c r="P25" s="93">
        <v>0</v>
      </c>
      <c r="Q25" s="93">
        <v>0</v>
      </c>
      <c r="R25" s="93">
        <v>0</v>
      </c>
      <c r="S25" s="93">
        <v>0</v>
      </c>
    </row>
    <row r="26" spans="1:19" ht="15.75" thickBot="1" x14ac:dyDescent="0.3">
      <c r="A26" s="125"/>
      <c r="B26" s="125"/>
      <c r="C26" s="125"/>
      <c r="D26" s="126" t="s">
        <v>6</v>
      </c>
      <c r="E26" s="14" t="s">
        <v>35</v>
      </c>
      <c r="F26" s="93">
        <v>0</v>
      </c>
      <c r="G26" s="96">
        <v>6258130</v>
      </c>
      <c r="H26" s="93">
        <v>0</v>
      </c>
      <c r="I26" s="93">
        <v>0</v>
      </c>
      <c r="J26" s="93">
        <v>0</v>
      </c>
      <c r="K26" s="93">
        <v>0</v>
      </c>
      <c r="L26" s="93">
        <v>0</v>
      </c>
      <c r="M26" s="96">
        <v>6258130</v>
      </c>
      <c r="N26" s="93">
        <v>0</v>
      </c>
      <c r="O26" s="93">
        <v>0</v>
      </c>
      <c r="P26" s="93">
        <v>0</v>
      </c>
      <c r="Q26" s="93">
        <v>0</v>
      </c>
      <c r="R26" s="93">
        <v>0</v>
      </c>
      <c r="S26" s="93">
        <v>0</v>
      </c>
    </row>
    <row r="27" spans="1:19" ht="15.75" thickBot="1" x14ac:dyDescent="0.3">
      <c r="A27" s="125"/>
      <c r="B27" s="125"/>
      <c r="C27" s="125"/>
      <c r="D27" s="126"/>
      <c r="E27" s="14" t="s">
        <v>36</v>
      </c>
      <c r="F27" s="93">
        <v>0</v>
      </c>
      <c r="G27" s="96">
        <v>63247.65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6">
        <v>63247.65</v>
      </c>
      <c r="N27" s="93">
        <v>0</v>
      </c>
      <c r="O27" s="93">
        <v>0</v>
      </c>
      <c r="P27" s="93">
        <v>0</v>
      </c>
      <c r="Q27" s="93">
        <v>0</v>
      </c>
      <c r="R27" s="93">
        <v>0</v>
      </c>
      <c r="S27" s="93">
        <v>0</v>
      </c>
    </row>
    <row r="28" spans="1:19" ht="15.75" thickBot="1" x14ac:dyDescent="0.3">
      <c r="A28" s="125"/>
      <c r="B28" s="125"/>
      <c r="C28" s="125"/>
      <c r="D28" s="126"/>
      <c r="E28" s="14" t="s">
        <v>37</v>
      </c>
      <c r="F28" s="93">
        <v>951020</v>
      </c>
      <c r="G28" s="96">
        <v>63862.35</v>
      </c>
      <c r="H28" s="93">
        <v>0</v>
      </c>
      <c r="I28" s="93">
        <v>0</v>
      </c>
      <c r="J28" s="93">
        <v>951020</v>
      </c>
      <c r="K28" s="93">
        <v>0</v>
      </c>
      <c r="L28" s="93">
        <v>0</v>
      </c>
      <c r="M28" s="96">
        <v>63862.35</v>
      </c>
      <c r="N28" s="93">
        <v>0</v>
      </c>
      <c r="O28" s="93">
        <v>0</v>
      </c>
      <c r="P28" s="93">
        <v>0</v>
      </c>
      <c r="Q28" s="93">
        <v>0</v>
      </c>
      <c r="R28" s="93">
        <v>0</v>
      </c>
      <c r="S28" s="93">
        <v>0</v>
      </c>
    </row>
    <row r="29" spans="1:19" ht="15.75" thickBot="1" x14ac:dyDescent="0.3">
      <c r="A29" s="125"/>
      <c r="B29" s="125"/>
      <c r="C29" s="125"/>
      <c r="D29" s="126"/>
      <c r="E29" s="14" t="s">
        <v>38</v>
      </c>
      <c r="F29" s="93">
        <v>0</v>
      </c>
      <c r="G29" s="93">
        <v>0</v>
      </c>
      <c r="H29" s="93">
        <v>0</v>
      </c>
      <c r="I29" s="93">
        <v>0</v>
      </c>
      <c r="J29" s="93">
        <v>0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93">
        <v>0</v>
      </c>
      <c r="Q29" s="93">
        <v>0</v>
      </c>
      <c r="R29" s="93">
        <v>0</v>
      </c>
      <c r="S29" s="93">
        <v>0</v>
      </c>
    </row>
    <row r="30" spans="1:19" ht="15.75" thickBot="1" x14ac:dyDescent="0.3">
      <c r="A30" s="125">
        <v>3</v>
      </c>
      <c r="B30" s="125" t="s">
        <v>83</v>
      </c>
      <c r="C30" s="125" t="s">
        <v>82</v>
      </c>
      <c r="D30" s="125" t="s">
        <v>34</v>
      </c>
      <c r="E30" s="125"/>
      <c r="F30" s="98">
        <v>1001315.31</v>
      </c>
      <c r="G30" s="171">
        <v>18457282.239999998</v>
      </c>
      <c r="H30" s="98">
        <v>0</v>
      </c>
      <c r="I30" s="98">
        <v>0</v>
      </c>
      <c r="J30" s="98">
        <v>0</v>
      </c>
      <c r="K30" s="98">
        <v>0</v>
      </c>
      <c r="L30" s="98">
        <v>1001315.31</v>
      </c>
      <c r="M30" s="98">
        <v>0</v>
      </c>
      <c r="N30" s="98">
        <v>0</v>
      </c>
      <c r="O30" s="171">
        <v>18457282.239999998</v>
      </c>
      <c r="P30" s="98">
        <v>0</v>
      </c>
      <c r="Q30" s="98">
        <v>0</v>
      </c>
      <c r="R30" s="98">
        <v>0</v>
      </c>
      <c r="S30" s="98">
        <v>0</v>
      </c>
    </row>
    <row r="31" spans="1:19" ht="15.75" thickBot="1" x14ac:dyDescent="0.3">
      <c r="A31" s="125"/>
      <c r="B31" s="125"/>
      <c r="C31" s="125"/>
      <c r="D31" s="126" t="s">
        <v>6</v>
      </c>
      <c r="E31" s="99" t="s">
        <v>35</v>
      </c>
      <c r="F31" s="98">
        <v>0</v>
      </c>
      <c r="G31" s="171">
        <v>15975200</v>
      </c>
      <c r="H31" s="98">
        <v>0</v>
      </c>
      <c r="I31" s="98">
        <v>0</v>
      </c>
      <c r="J31" s="98">
        <v>0</v>
      </c>
      <c r="K31" s="98">
        <v>0</v>
      </c>
      <c r="L31" s="98">
        <v>0</v>
      </c>
      <c r="M31" s="98">
        <v>0</v>
      </c>
      <c r="N31" s="98">
        <v>0</v>
      </c>
      <c r="O31" s="171">
        <v>15975200</v>
      </c>
      <c r="P31" s="98">
        <v>0</v>
      </c>
      <c r="Q31" s="98">
        <v>0</v>
      </c>
      <c r="R31" s="98">
        <v>0</v>
      </c>
      <c r="S31" s="98">
        <v>0</v>
      </c>
    </row>
    <row r="32" spans="1:19" ht="15.75" thickBot="1" x14ac:dyDescent="0.3">
      <c r="A32" s="125"/>
      <c r="B32" s="125"/>
      <c r="C32" s="125"/>
      <c r="D32" s="126"/>
      <c r="E32" s="99" t="s">
        <v>36</v>
      </c>
      <c r="F32" s="98">
        <v>0</v>
      </c>
      <c r="G32" s="171">
        <v>2297509.41</v>
      </c>
      <c r="H32" s="98">
        <v>0</v>
      </c>
      <c r="I32" s="98">
        <v>0</v>
      </c>
      <c r="J32" s="98">
        <v>0</v>
      </c>
      <c r="K32" s="98">
        <v>0</v>
      </c>
      <c r="L32" s="98">
        <v>0</v>
      </c>
      <c r="M32" s="98">
        <v>0</v>
      </c>
      <c r="N32" s="98">
        <v>0</v>
      </c>
      <c r="O32" s="171">
        <v>2297509.41</v>
      </c>
      <c r="P32" s="98">
        <v>0</v>
      </c>
      <c r="Q32" s="98">
        <v>0</v>
      </c>
      <c r="R32" s="98">
        <v>0</v>
      </c>
      <c r="S32" s="98">
        <v>0</v>
      </c>
    </row>
    <row r="33" spans="1:19" ht="15.75" thickBot="1" x14ac:dyDescent="0.3">
      <c r="A33" s="125"/>
      <c r="B33" s="125"/>
      <c r="C33" s="125"/>
      <c r="D33" s="126"/>
      <c r="E33" s="99" t="s">
        <v>37</v>
      </c>
      <c r="F33" s="98">
        <v>1001315.31</v>
      </c>
      <c r="G33" s="171">
        <v>2297509.41</v>
      </c>
      <c r="H33" s="98">
        <v>0</v>
      </c>
      <c r="I33" s="98">
        <v>0</v>
      </c>
      <c r="J33" s="98">
        <v>0</v>
      </c>
      <c r="K33" s="98">
        <v>0</v>
      </c>
      <c r="L33" s="98">
        <v>1001315.31</v>
      </c>
      <c r="M33" s="98">
        <v>0</v>
      </c>
      <c r="N33" s="98">
        <v>0</v>
      </c>
      <c r="O33" s="171">
        <v>2297509.41</v>
      </c>
      <c r="P33" s="98">
        <v>0</v>
      </c>
      <c r="Q33" s="98">
        <v>0</v>
      </c>
      <c r="R33" s="98">
        <v>0</v>
      </c>
      <c r="S33" s="98">
        <v>0</v>
      </c>
    </row>
    <row r="34" spans="1:19" ht="15.75" thickBot="1" x14ac:dyDescent="0.3">
      <c r="A34" s="125"/>
      <c r="B34" s="125"/>
      <c r="C34" s="125"/>
      <c r="D34" s="126"/>
      <c r="E34" s="99" t="s">
        <v>38</v>
      </c>
      <c r="F34" s="98">
        <v>0</v>
      </c>
      <c r="G34" s="98">
        <v>0</v>
      </c>
      <c r="H34" s="98">
        <v>0</v>
      </c>
      <c r="I34" s="98">
        <v>0</v>
      </c>
      <c r="J34" s="98">
        <v>0</v>
      </c>
      <c r="K34" s="98">
        <v>0</v>
      </c>
      <c r="L34" s="98">
        <v>0</v>
      </c>
      <c r="M34" s="98">
        <v>0</v>
      </c>
      <c r="N34" s="98">
        <v>0</v>
      </c>
      <c r="O34" s="98">
        <v>0</v>
      </c>
      <c r="P34" s="98">
        <v>0</v>
      </c>
      <c r="Q34" s="98">
        <v>0</v>
      </c>
      <c r="R34" s="98">
        <v>0</v>
      </c>
      <c r="S34" s="98">
        <v>0</v>
      </c>
    </row>
    <row r="35" spans="1:19" ht="15.75" thickBot="1" x14ac:dyDescent="0.3">
      <c r="A35" s="125">
        <v>4</v>
      </c>
      <c r="B35" s="125" t="s">
        <v>85</v>
      </c>
      <c r="C35" s="125" t="s">
        <v>84</v>
      </c>
      <c r="D35" s="125" t="s">
        <v>34</v>
      </c>
      <c r="E35" s="125"/>
      <c r="F35" s="93">
        <v>0</v>
      </c>
      <c r="G35" s="93">
        <v>120000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120000</v>
      </c>
    </row>
    <row r="36" spans="1:19" ht="15.75" thickBot="1" x14ac:dyDescent="0.3">
      <c r="A36" s="125"/>
      <c r="B36" s="125"/>
      <c r="C36" s="125"/>
      <c r="D36" s="126" t="s">
        <v>6</v>
      </c>
      <c r="E36" s="14" t="s">
        <v>35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</row>
    <row r="37" spans="1:19" ht="15.75" thickBot="1" x14ac:dyDescent="0.3">
      <c r="A37" s="125"/>
      <c r="B37" s="125"/>
      <c r="C37" s="125"/>
      <c r="D37" s="126"/>
      <c r="E37" s="14" t="s">
        <v>36</v>
      </c>
      <c r="F37" s="93">
        <v>0</v>
      </c>
      <c r="G37" s="93">
        <v>0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93">
        <v>0</v>
      </c>
      <c r="Q37" s="93">
        <v>0</v>
      </c>
      <c r="R37" s="93">
        <v>0</v>
      </c>
      <c r="S37" s="93">
        <v>0</v>
      </c>
    </row>
    <row r="38" spans="1:19" ht="15.75" thickBot="1" x14ac:dyDescent="0.3">
      <c r="A38" s="125"/>
      <c r="B38" s="125"/>
      <c r="C38" s="125"/>
      <c r="D38" s="126"/>
      <c r="E38" s="14" t="s">
        <v>37</v>
      </c>
      <c r="F38" s="93">
        <v>0</v>
      </c>
      <c r="G38" s="93">
        <v>120000</v>
      </c>
      <c r="H38" s="93">
        <v>0</v>
      </c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120000</v>
      </c>
    </row>
    <row r="39" spans="1:19" ht="12" customHeight="1" thickBot="1" x14ac:dyDescent="0.3">
      <c r="A39" s="125"/>
      <c r="B39" s="125"/>
      <c r="C39" s="125"/>
      <c r="D39" s="126"/>
      <c r="E39" s="14" t="s">
        <v>38</v>
      </c>
      <c r="F39" s="93">
        <v>0</v>
      </c>
      <c r="G39" s="93">
        <v>0</v>
      </c>
      <c r="H39" s="93">
        <v>0</v>
      </c>
      <c r="I39" s="93">
        <v>0</v>
      </c>
      <c r="J39" s="93">
        <v>0</v>
      </c>
      <c r="K39" s="93">
        <v>0</v>
      </c>
      <c r="L39" s="93">
        <v>0</v>
      </c>
      <c r="M39" s="93">
        <v>0</v>
      </c>
      <c r="N39" s="93">
        <v>0</v>
      </c>
      <c r="O39" s="93">
        <v>0</v>
      </c>
      <c r="P39" s="93">
        <v>0</v>
      </c>
      <c r="Q39" s="93">
        <v>0</v>
      </c>
      <c r="R39" s="93">
        <v>0</v>
      </c>
      <c r="S39" s="93">
        <v>0</v>
      </c>
    </row>
    <row r="40" spans="1:19" hidden="1" x14ac:dyDescent="0.25">
      <c r="A40" s="125">
        <v>1</v>
      </c>
      <c r="B40" s="125"/>
      <c r="C40" s="125"/>
      <c r="D40" s="125" t="s">
        <v>34</v>
      </c>
      <c r="E40" s="125"/>
      <c r="F40" s="23"/>
      <c r="G40" s="23"/>
      <c r="H40" s="23"/>
      <c r="I40" s="23"/>
      <c r="J40" s="23"/>
      <c r="K40" s="23"/>
      <c r="L40" s="23"/>
      <c r="M40" s="23">
        <f>G40-K40</f>
        <v>0</v>
      </c>
      <c r="N40" s="23"/>
      <c r="O40" s="23"/>
      <c r="P40" s="23"/>
      <c r="Q40" s="24"/>
      <c r="R40" s="23"/>
      <c r="S40" s="23"/>
    </row>
    <row r="41" spans="1:19" hidden="1" x14ac:dyDescent="0.25">
      <c r="A41" s="125"/>
      <c r="B41" s="125"/>
      <c r="C41" s="125"/>
      <c r="D41" s="126" t="s">
        <v>6</v>
      </c>
      <c r="E41" s="14" t="s">
        <v>35</v>
      </c>
      <c r="F41" s="23"/>
      <c r="G41" s="23">
        <f>G40*0.98</f>
        <v>0</v>
      </c>
      <c r="H41" s="23"/>
      <c r="I41" s="23"/>
      <c r="J41" s="23"/>
      <c r="K41" s="23">
        <f>K40*0.98</f>
        <v>0</v>
      </c>
      <c r="L41" s="23"/>
      <c r="M41" s="23">
        <f>M40*0.98</f>
        <v>0</v>
      </c>
      <c r="N41" s="23"/>
      <c r="O41" s="23"/>
      <c r="P41" s="23"/>
      <c r="Q41" s="24"/>
      <c r="R41" s="23"/>
      <c r="S41" s="23"/>
    </row>
    <row r="42" spans="1:19" hidden="1" x14ac:dyDescent="0.25">
      <c r="A42" s="125"/>
      <c r="B42" s="125"/>
      <c r="C42" s="125"/>
      <c r="D42" s="126"/>
      <c r="E42" s="14" t="s">
        <v>36</v>
      </c>
      <c r="F42" s="23"/>
      <c r="G42" s="23">
        <f>G40*0.02</f>
        <v>0</v>
      </c>
      <c r="H42" s="23"/>
      <c r="I42" s="23"/>
      <c r="J42" s="23"/>
      <c r="K42" s="23">
        <f>K40*0.02</f>
        <v>0</v>
      </c>
      <c r="L42" s="23"/>
      <c r="M42" s="23">
        <f>M40*0.02</f>
        <v>0</v>
      </c>
      <c r="N42" s="23"/>
      <c r="O42" s="23"/>
      <c r="P42" s="23"/>
      <c r="Q42" s="24"/>
      <c r="R42" s="23"/>
      <c r="S42" s="23"/>
    </row>
    <row r="43" spans="1:19" hidden="1" x14ac:dyDescent="0.25">
      <c r="A43" s="125"/>
      <c r="B43" s="125"/>
      <c r="C43" s="125"/>
      <c r="D43" s="126"/>
      <c r="E43" s="14" t="s">
        <v>37</v>
      </c>
      <c r="F43" s="23"/>
      <c r="G43" s="23">
        <v>0</v>
      </c>
      <c r="H43" s="23"/>
      <c r="I43" s="23"/>
      <c r="J43" s="23"/>
      <c r="K43" s="23">
        <v>0</v>
      </c>
      <c r="L43" s="23"/>
      <c r="M43" s="23">
        <v>0</v>
      </c>
      <c r="N43" s="23"/>
      <c r="O43" s="23"/>
      <c r="P43" s="23"/>
      <c r="Q43" s="24"/>
      <c r="R43" s="23"/>
      <c r="S43" s="23"/>
    </row>
    <row r="44" spans="1:19" hidden="1" x14ac:dyDescent="0.25">
      <c r="A44" s="125"/>
      <c r="B44" s="125"/>
      <c r="C44" s="125"/>
      <c r="D44" s="126"/>
      <c r="E44" s="14" t="s">
        <v>38</v>
      </c>
      <c r="F44" s="23"/>
      <c r="G44" s="23">
        <v>0</v>
      </c>
      <c r="H44" s="23"/>
      <c r="I44" s="23"/>
      <c r="J44" s="23"/>
      <c r="K44" s="23">
        <v>0</v>
      </c>
      <c r="L44" s="23"/>
      <c r="M44" s="23">
        <v>0</v>
      </c>
      <c r="N44" s="23"/>
      <c r="O44" s="23"/>
      <c r="P44" s="23"/>
      <c r="Q44" s="24"/>
      <c r="R44" s="23"/>
      <c r="S44" s="23"/>
    </row>
    <row r="45" spans="1:19" hidden="1" x14ac:dyDescent="0.25">
      <c r="A45" s="125">
        <v>1</v>
      </c>
      <c r="B45" s="125"/>
      <c r="C45" s="125"/>
      <c r="D45" s="125" t="s">
        <v>34</v>
      </c>
      <c r="E45" s="125"/>
      <c r="F45" s="23"/>
      <c r="G45" s="23"/>
      <c r="H45" s="23"/>
      <c r="I45" s="23"/>
      <c r="J45" s="23"/>
      <c r="K45" s="23"/>
      <c r="L45" s="23"/>
      <c r="M45" s="23">
        <f>G45-K45</f>
        <v>0</v>
      </c>
      <c r="N45" s="23"/>
      <c r="O45" s="23"/>
      <c r="P45" s="23"/>
      <c r="Q45" s="24"/>
      <c r="R45" s="23"/>
      <c r="S45" s="23"/>
    </row>
    <row r="46" spans="1:19" hidden="1" x14ac:dyDescent="0.25">
      <c r="A46" s="125"/>
      <c r="B46" s="125"/>
      <c r="C46" s="125"/>
      <c r="D46" s="126" t="s">
        <v>6</v>
      </c>
      <c r="E46" s="14" t="s">
        <v>35</v>
      </c>
      <c r="F46" s="23"/>
      <c r="G46" s="23">
        <f>G45*0.98</f>
        <v>0</v>
      </c>
      <c r="H46" s="23"/>
      <c r="I46" s="23"/>
      <c r="J46" s="23"/>
      <c r="K46" s="23">
        <f>K45*0.98</f>
        <v>0</v>
      </c>
      <c r="L46" s="23"/>
      <c r="M46" s="23">
        <f>M45*0.98</f>
        <v>0</v>
      </c>
      <c r="N46" s="23"/>
      <c r="O46" s="23"/>
      <c r="P46" s="23"/>
      <c r="Q46" s="24"/>
      <c r="R46" s="23"/>
      <c r="S46" s="23"/>
    </row>
    <row r="47" spans="1:19" hidden="1" x14ac:dyDescent="0.25">
      <c r="A47" s="125"/>
      <c r="B47" s="125"/>
      <c r="C47" s="125"/>
      <c r="D47" s="126"/>
      <c r="E47" s="14" t="s">
        <v>36</v>
      </c>
      <c r="F47" s="23"/>
      <c r="G47" s="23">
        <f>G45*0.02</f>
        <v>0</v>
      </c>
      <c r="H47" s="23"/>
      <c r="I47" s="23"/>
      <c r="J47" s="23"/>
      <c r="K47" s="23">
        <f>K45*0.02</f>
        <v>0</v>
      </c>
      <c r="L47" s="23"/>
      <c r="M47" s="23">
        <f>M45*0.02</f>
        <v>0</v>
      </c>
      <c r="N47" s="23"/>
      <c r="O47" s="23"/>
      <c r="P47" s="23"/>
      <c r="Q47" s="24"/>
      <c r="R47" s="23"/>
      <c r="S47" s="23"/>
    </row>
    <row r="48" spans="1:19" hidden="1" x14ac:dyDescent="0.25">
      <c r="A48" s="125"/>
      <c r="B48" s="125"/>
      <c r="C48" s="125"/>
      <c r="D48" s="126"/>
      <c r="E48" s="14" t="s">
        <v>37</v>
      </c>
      <c r="F48" s="23"/>
      <c r="G48" s="23">
        <v>0</v>
      </c>
      <c r="H48" s="23"/>
      <c r="I48" s="23"/>
      <c r="J48" s="23"/>
      <c r="K48" s="23">
        <v>0</v>
      </c>
      <c r="L48" s="23"/>
      <c r="M48" s="23">
        <v>0</v>
      </c>
      <c r="N48" s="23"/>
      <c r="O48" s="23"/>
      <c r="P48" s="23"/>
      <c r="Q48" s="24"/>
      <c r="R48" s="23"/>
      <c r="S48" s="23"/>
    </row>
    <row r="49" spans="1:19" hidden="1" x14ac:dyDescent="0.25">
      <c r="A49" s="125"/>
      <c r="B49" s="125"/>
      <c r="C49" s="125"/>
      <c r="D49" s="126"/>
      <c r="E49" s="14" t="s">
        <v>38</v>
      </c>
      <c r="F49" s="23"/>
      <c r="G49" s="23">
        <v>0</v>
      </c>
      <c r="H49" s="23"/>
      <c r="I49" s="23"/>
      <c r="J49" s="23"/>
      <c r="K49" s="23">
        <v>0</v>
      </c>
      <c r="L49" s="23"/>
      <c r="M49" s="23">
        <v>0</v>
      </c>
      <c r="N49" s="23"/>
      <c r="O49" s="23"/>
      <c r="P49" s="23"/>
      <c r="Q49" s="24"/>
      <c r="R49" s="23"/>
      <c r="S49" s="23"/>
    </row>
    <row r="50" spans="1:19" ht="15.75" hidden="1" thickBot="1" x14ac:dyDescent="0.3">
      <c r="A50" s="129"/>
      <c r="B50" s="127"/>
      <c r="C50" s="125"/>
      <c r="D50" s="125"/>
      <c r="E50" s="125"/>
      <c r="F50" s="58"/>
      <c r="G50" s="82"/>
      <c r="H50" s="59"/>
      <c r="I50" s="59"/>
      <c r="J50" s="59"/>
      <c r="K50" s="59"/>
      <c r="L50" s="59"/>
      <c r="M50" s="82"/>
      <c r="N50" s="59"/>
      <c r="O50" s="59"/>
      <c r="P50" s="59"/>
      <c r="Q50" s="59"/>
      <c r="R50" s="59"/>
      <c r="S50" s="59"/>
    </row>
    <row r="51" spans="1:19" ht="15.75" hidden="1" thickBot="1" x14ac:dyDescent="0.3">
      <c r="A51" s="130"/>
      <c r="B51" s="128"/>
      <c r="C51" s="125"/>
      <c r="D51" s="126"/>
      <c r="E51" s="14"/>
      <c r="F51" s="58"/>
      <c r="G51" s="82"/>
      <c r="H51" s="59"/>
      <c r="I51" s="59"/>
      <c r="J51" s="59"/>
      <c r="K51" s="59"/>
      <c r="L51" s="59"/>
      <c r="M51" s="82"/>
      <c r="N51" s="59"/>
      <c r="O51" s="59"/>
      <c r="P51" s="59"/>
      <c r="Q51" s="59"/>
      <c r="R51" s="59"/>
      <c r="S51" s="59"/>
    </row>
    <row r="52" spans="1:19" ht="15.75" hidden="1" thickBot="1" x14ac:dyDescent="0.3">
      <c r="A52" s="130"/>
      <c r="B52" s="128"/>
      <c r="C52" s="125"/>
      <c r="D52" s="126"/>
      <c r="E52" s="14"/>
      <c r="F52" s="58"/>
      <c r="G52" s="82"/>
      <c r="H52" s="59"/>
      <c r="I52" s="59"/>
      <c r="J52" s="59"/>
      <c r="K52" s="59"/>
      <c r="L52" s="59"/>
      <c r="M52" s="82"/>
      <c r="N52" s="59"/>
      <c r="O52" s="59"/>
      <c r="P52" s="59"/>
      <c r="Q52" s="59"/>
      <c r="R52" s="59"/>
      <c r="S52" s="59"/>
    </row>
    <row r="53" spans="1:19" ht="15.75" hidden="1" thickBot="1" x14ac:dyDescent="0.3">
      <c r="A53" s="130"/>
      <c r="B53" s="128"/>
      <c r="C53" s="125"/>
      <c r="D53" s="126"/>
      <c r="E53" s="14"/>
      <c r="F53" s="58"/>
      <c r="G53" s="82"/>
      <c r="H53" s="59"/>
      <c r="I53" s="59"/>
      <c r="J53" s="59"/>
      <c r="K53" s="59"/>
      <c r="L53" s="59"/>
      <c r="M53" s="82"/>
      <c r="N53" s="59"/>
      <c r="O53" s="59"/>
      <c r="P53" s="59"/>
      <c r="Q53" s="59"/>
      <c r="R53" s="59"/>
      <c r="S53" s="59"/>
    </row>
    <row r="54" spans="1:19" ht="15.75" hidden="1" thickBot="1" x14ac:dyDescent="0.3">
      <c r="A54" s="130"/>
      <c r="B54" s="128"/>
      <c r="C54" s="125"/>
      <c r="D54" s="126"/>
      <c r="E54" s="14"/>
      <c r="F54" s="58"/>
      <c r="G54" s="82"/>
      <c r="H54" s="59"/>
      <c r="I54" s="59"/>
      <c r="J54" s="59"/>
      <c r="K54" s="59"/>
      <c r="L54" s="59"/>
      <c r="M54" s="82"/>
      <c r="N54" s="59"/>
      <c r="O54" s="59"/>
      <c r="P54" s="59"/>
      <c r="Q54" s="59"/>
      <c r="R54" s="59"/>
      <c r="S54" s="59"/>
    </row>
  </sheetData>
  <mergeCells count="62">
    <mergeCell ref="O1:S1"/>
    <mergeCell ref="N3:S3"/>
    <mergeCell ref="O4:S4"/>
    <mergeCell ref="A7:S7"/>
    <mergeCell ref="N10:O10"/>
    <mergeCell ref="R11:S11"/>
    <mergeCell ref="H10:I10"/>
    <mergeCell ref="A8:S8"/>
    <mergeCell ref="D9:E13"/>
    <mergeCell ref="P10:Q10"/>
    <mergeCell ref="R10:S10"/>
    <mergeCell ref="F9:S9"/>
    <mergeCell ref="N11:O11"/>
    <mergeCell ref="J10:K10"/>
    <mergeCell ref="L10:M10"/>
    <mergeCell ref="H11:I11"/>
    <mergeCell ref="P11:Q11"/>
    <mergeCell ref="A15:C19"/>
    <mergeCell ref="L11:M11"/>
    <mergeCell ref="A9:A13"/>
    <mergeCell ref="B9:B13"/>
    <mergeCell ref="C9:C13"/>
    <mergeCell ref="F10:G11"/>
    <mergeCell ref="D14:E14"/>
    <mergeCell ref="D15:E15"/>
    <mergeCell ref="D16:D19"/>
    <mergeCell ref="J11:K11"/>
    <mergeCell ref="C30:C34"/>
    <mergeCell ref="D30:E30"/>
    <mergeCell ref="D31:D34"/>
    <mergeCell ref="C20:C24"/>
    <mergeCell ref="D20:E20"/>
    <mergeCell ref="C25:C29"/>
    <mergeCell ref="D25:E25"/>
    <mergeCell ref="D26:D29"/>
    <mergeCell ref="D21:D24"/>
    <mergeCell ref="A25:A29"/>
    <mergeCell ref="A20:A24"/>
    <mergeCell ref="B20:B24"/>
    <mergeCell ref="A35:A39"/>
    <mergeCell ref="B35:B39"/>
    <mergeCell ref="A30:A34"/>
    <mergeCell ref="B30:B34"/>
    <mergeCell ref="B25:B29"/>
    <mergeCell ref="C35:C39"/>
    <mergeCell ref="D35:E35"/>
    <mergeCell ref="D36:D39"/>
    <mergeCell ref="A40:A44"/>
    <mergeCell ref="B40:B44"/>
    <mergeCell ref="C40:C44"/>
    <mergeCell ref="D40:E40"/>
    <mergeCell ref="D41:D44"/>
    <mergeCell ref="C50:C54"/>
    <mergeCell ref="B50:B54"/>
    <mergeCell ref="A50:A54"/>
    <mergeCell ref="D50:E50"/>
    <mergeCell ref="D51:D54"/>
    <mergeCell ref="A45:A49"/>
    <mergeCell ref="B45:B49"/>
    <mergeCell ref="C45:C49"/>
    <mergeCell ref="D45:E45"/>
    <mergeCell ref="D46:D49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opLeftCell="A4" workbookViewId="0">
      <selection activeCell="G1" sqref="G1:K1"/>
    </sheetView>
  </sheetViews>
  <sheetFormatPr defaultRowHeight="15" x14ac:dyDescent="0.25"/>
  <cols>
    <col min="1" max="1" width="3.28515625" style="10" customWidth="1"/>
    <col min="2" max="2" width="17" style="10" customWidth="1"/>
    <col min="3" max="3" width="32.42578125" style="10" customWidth="1"/>
    <col min="4" max="4" width="15" style="10" customWidth="1"/>
    <col min="5" max="5" width="14.7109375" style="10" customWidth="1"/>
    <col min="6" max="6" width="7.42578125" style="10" customWidth="1"/>
    <col min="7" max="7" width="8.7109375" style="10" customWidth="1"/>
    <col min="8" max="8" width="6.85546875" style="10" customWidth="1"/>
    <col min="9" max="10" width="8.7109375" style="10" customWidth="1"/>
    <col min="11" max="11" width="7.7109375" style="10" customWidth="1"/>
    <col min="12" max="16384" width="9.140625" style="10"/>
  </cols>
  <sheetData>
    <row r="1" spans="1:15" ht="96.75" customHeight="1" x14ac:dyDescent="0.25">
      <c r="G1" s="136" t="s">
        <v>112</v>
      </c>
      <c r="H1" s="137"/>
      <c r="I1" s="137"/>
      <c r="J1" s="137"/>
      <c r="K1" s="137"/>
      <c r="L1" s="28"/>
      <c r="M1" s="28"/>
      <c r="N1" s="28"/>
      <c r="O1" s="28"/>
    </row>
    <row r="2" spans="1:15" ht="52.5" customHeight="1" x14ac:dyDescent="0.25">
      <c r="A2" s="138" t="s">
        <v>39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</row>
    <row r="3" spans="1:15" ht="24.75" customHeight="1" x14ac:dyDescent="0.25">
      <c r="A3" s="138" t="s">
        <v>16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</row>
    <row r="4" spans="1:15" ht="15" customHeight="1" x14ac:dyDescent="0.25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</row>
    <row r="5" spans="1:15" ht="168.75" customHeight="1" x14ac:dyDescent="0.25">
      <c r="A5" s="145"/>
      <c r="B5" s="145" t="s">
        <v>12</v>
      </c>
      <c r="C5" s="145" t="s">
        <v>0</v>
      </c>
      <c r="D5" s="146" t="s">
        <v>40</v>
      </c>
      <c r="E5" s="146" t="s">
        <v>41</v>
      </c>
      <c r="F5" s="152" t="s">
        <v>42</v>
      </c>
      <c r="G5" s="153"/>
      <c r="H5" s="153"/>
      <c r="I5" s="153"/>
      <c r="J5" s="153"/>
      <c r="K5" s="154"/>
    </row>
    <row r="6" spans="1:15" ht="135" customHeight="1" x14ac:dyDescent="0.25">
      <c r="A6" s="145"/>
      <c r="B6" s="145"/>
      <c r="C6" s="145"/>
      <c r="D6" s="147"/>
      <c r="E6" s="147"/>
      <c r="F6" s="15" t="s">
        <v>26</v>
      </c>
      <c r="G6" s="15" t="s">
        <v>27</v>
      </c>
      <c r="H6" s="15" t="s">
        <v>28</v>
      </c>
      <c r="I6" s="15" t="s">
        <v>29</v>
      </c>
      <c r="J6" s="15" t="s">
        <v>30</v>
      </c>
      <c r="K6" s="15" t="s">
        <v>31</v>
      </c>
    </row>
    <row r="7" spans="1:15" hidden="1" x14ac:dyDescent="0.25">
      <c r="A7" s="145"/>
      <c r="B7" s="145"/>
      <c r="C7" s="145"/>
      <c r="D7" s="29" t="s">
        <v>43</v>
      </c>
      <c r="E7" s="29" t="s">
        <v>44</v>
      </c>
      <c r="F7" s="14" t="s">
        <v>44</v>
      </c>
      <c r="G7" s="14" t="s">
        <v>44</v>
      </c>
      <c r="H7" s="14" t="s">
        <v>44</v>
      </c>
      <c r="I7" s="14" t="s">
        <v>44</v>
      </c>
      <c r="J7" s="14" t="s">
        <v>44</v>
      </c>
      <c r="K7" s="14" t="s">
        <v>44</v>
      </c>
    </row>
    <row r="8" spans="1:15" x14ac:dyDescent="0.25">
      <c r="A8" s="83">
        <v>1</v>
      </c>
      <c r="B8" s="83">
        <v>2</v>
      </c>
      <c r="C8" s="83">
        <v>3</v>
      </c>
      <c r="D8" s="83">
        <v>4</v>
      </c>
      <c r="E8" s="83">
        <v>5</v>
      </c>
      <c r="F8" s="83">
        <v>6</v>
      </c>
      <c r="G8" s="83">
        <v>7</v>
      </c>
      <c r="H8" s="83">
        <v>8</v>
      </c>
      <c r="I8" s="83">
        <v>9</v>
      </c>
      <c r="J8" s="83">
        <v>10</v>
      </c>
      <c r="K8" s="83">
        <v>11</v>
      </c>
    </row>
    <row r="9" spans="1:15" x14ac:dyDescent="0.25">
      <c r="A9" s="148" t="s">
        <v>45</v>
      </c>
      <c r="B9" s="149"/>
      <c r="C9" s="149"/>
      <c r="D9" s="149"/>
      <c r="E9" s="149"/>
      <c r="F9" s="149"/>
      <c r="G9" s="149"/>
      <c r="H9" s="149"/>
      <c r="I9" s="149"/>
      <c r="J9" s="149"/>
      <c r="K9" s="150"/>
    </row>
    <row r="10" spans="1:15" ht="45" hidden="1" customHeight="1" x14ac:dyDescent="0.25">
      <c r="A10" s="151" t="s">
        <v>46</v>
      </c>
      <c r="B10" s="151"/>
      <c r="C10" s="151"/>
      <c r="D10" s="30">
        <v>199101</v>
      </c>
      <c r="E10" s="30">
        <f>K10-F10</f>
        <v>-87.6</v>
      </c>
      <c r="F10" s="30">
        <v>87.6</v>
      </c>
      <c r="G10" s="30">
        <v>87.8</v>
      </c>
      <c r="H10" s="30">
        <v>88.1</v>
      </c>
      <c r="I10" s="30">
        <v>88.9</v>
      </c>
      <c r="J10" s="30">
        <v>90.1</v>
      </c>
      <c r="K10" s="30"/>
    </row>
    <row r="11" spans="1:15" ht="34.5" hidden="1" customHeight="1" x14ac:dyDescent="0.25">
      <c r="A11" s="151" t="s">
        <v>47</v>
      </c>
      <c r="B11" s="151"/>
      <c r="C11" s="151"/>
      <c r="D11" s="30"/>
      <c r="E11" s="30"/>
      <c r="F11" s="30"/>
      <c r="G11" s="30"/>
      <c r="H11" s="30"/>
      <c r="I11" s="30"/>
      <c r="J11" s="30"/>
      <c r="K11" s="30"/>
    </row>
    <row r="12" spans="1:15" ht="37.5" hidden="1" customHeight="1" x14ac:dyDescent="0.25">
      <c r="A12" s="151" t="s">
        <v>48</v>
      </c>
      <c r="B12" s="151"/>
      <c r="C12" s="151"/>
      <c r="D12" s="30"/>
      <c r="E12" s="30"/>
      <c r="F12" s="30"/>
      <c r="G12" s="30"/>
      <c r="H12" s="30"/>
      <c r="I12" s="30"/>
      <c r="J12" s="30"/>
      <c r="K12" s="30"/>
    </row>
    <row r="13" spans="1:15" ht="42" hidden="1" customHeight="1" x14ac:dyDescent="0.25">
      <c r="A13" s="143" t="s">
        <v>86</v>
      </c>
      <c r="B13" s="144"/>
      <c r="C13" s="144"/>
      <c r="D13" s="64">
        <v>462</v>
      </c>
      <c r="E13" s="14">
        <v>11.9</v>
      </c>
      <c r="F13" s="65">
        <v>0</v>
      </c>
      <c r="G13" s="65">
        <v>94</v>
      </c>
      <c r="H13" s="65">
        <v>93.8</v>
      </c>
      <c r="I13" s="65">
        <v>95.8</v>
      </c>
      <c r="J13" s="65">
        <v>95.3</v>
      </c>
      <c r="K13" s="65">
        <v>0</v>
      </c>
    </row>
    <row r="14" spans="1:15" ht="51.75" x14ac:dyDescent="0.25">
      <c r="A14" s="15">
        <v>1</v>
      </c>
      <c r="B14" s="84" t="s">
        <v>72</v>
      </c>
      <c r="C14" s="85" t="s">
        <v>78</v>
      </c>
      <c r="D14" s="64">
        <v>60</v>
      </c>
      <c r="E14" s="64">
        <v>63.96</v>
      </c>
      <c r="F14" s="64">
        <v>60.78</v>
      </c>
      <c r="G14" s="64">
        <v>60.78</v>
      </c>
      <c r="H14" s="64">
        <v>63.96</v>
      </c>
      <c r="I14" s="64">
        <v>63.96</v>
      </c>
      <c r="J14" s="64">
        <v>63.96</v>
      </c>
      <c r="K14" s="64">
        <v>63.96</v>
      </c>
    </row>
    <row r="15" spans="1:15" ht="51.75" x14ac:dyDescent="0.25">
      <c r="A15" s="15">
        <v>2</v>
      </c>
      <c r="B15" s="84" t="s">
        <v>75</v>
      </c>
      <c r="C15" s="85" t="s">
        <v>80</v>
      </c>
      <c r="D15" s="64">
        <v>45</v>
      </c>
      <c r="E15" s="64">
        <v>63.92</v>
      </c>
      <c r="F15" s="64">
        <v>60.78</v>
      </c>
      <c r="G15" s="64">
        <v>60.78</v>
      </c>
      <c r="H15" s="64">
        <v>63.92</v>
      </c>
      <c r="I15" s="64">
        <v>63.92</v>
      </c>
      <c r="J15" s="64">
        <v>63.92</v>
      </c>
      <c r="K15" s="64">
        <v>63.92</v>
      </c>
    </row>
    <row r="16" spans="1:15" ht="51.75" x14ac:dyDescent="0.25">
      <c r="A16" s="15">
        <v>3</v>
      </c>
      <c r="B16" s="84" t="s">
        <v>77</v>
      </c>
      <c r="C16" s="85" t="s">
        <v>84</v>
      </c>
      <c r="D16" s="64">
        <v>52</v>
      </c>
      <c r="E16" s="64">
        <v>69.989999999999995</v>
      </c>
      <c r="F16" s="64">
        <v>60.78</v>
      </c>
      <c r="G16" s="64">
        <v>60.78</v>
      </c>
      <c r="H16" s="64">
        <v>60.78</v>
      </c>
      <c r="I16" s="64">
        <v>60.78</v>
      </c>
      <c r="J16" s="64">
        <v>60.78</v>
      </c>
      <c r="K16" s="64">
        <v>69.989999999999995</v>
      </c>
    </row>
    <row r="17" spans="1:11" x14ac:dyDescent="0.25">
      <c r="A17" s="140" t="s">
        <v>95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2"/>
    </row>
    <row r="18" spans="1:11" ht="52.5" thickBot="1" x14ac:dyDescent="0.3">
      <c r="A18" s="38" t="s">
        <v>97</v>
      </c>
      <c r="B18" s="58" t="s">
        <v>76</v>
      </c>
      <c r="C18" s="63" t="s">
        <v>82</v>
      </c>
      <c r="D18" s="64">
        <v>305</v>
      </c>
      <c r="E18" s="64">
        <v>100</v>
      </c>
      <c r="F18" s="64">
        <v>73.569999999999993</v>
      </c>
      <c r="G18" s="64">
        <v>73.569999999999993</v>
      </c>
      <c r="H18" s="64">
        <v>73.569999999999993</v>
      </c>
      <c r="I18" s="64">
        <v>100</v>
      </c>
      <c r="J18" s="64">
        <v>100</v>
      </c>
      <c r="K18" s="64">
        <v>100</v>
      </c>
    </row>
    <row r="19" spans="1:11" ht="0.75" customHeight="1" x14ac:dyDescent="0.25">
      <c r="A19" s="15">
        <f>A18+1</f>
        <v>5</v>
      </c>
      <c r="B19" s="14"/>
      <c r="C19" s="34"/>
      <c r="D19" s="14"/>
      <c r="E19" s="14"/>
      <c r="F19" s="31"/>
      <c r="G19" s="32"/>
      <c r="H19" s="32"/>
      <c r="I19" s="32"/>
      <c r="J19" s="32"/>
      <c r="K19" s="14"/>
    </row>
    <row r="20" spans="1:11" hidden="1" x14ac:dyDescent="0.25">
      <c r="A20" s="15">
        <f>A19+1</f>
        <v>6</v>
      </c>
      <c r="B20" s="14"/>
      <c r="C20" s="34"/>
      <c r="D20" s="25"/>
      <c r="E20" s="25"/>
      <c r="F20" s="31"/>
      <c r="G20" s="32"/>
      <c r="H20" s="32"/>
      <c r="I20" s="32"/>
      <c r="J20" s="32"/>
      <c r="K20" s="33"/>
    </row>
  </sheetData>
  <mergeCells count="16">
    <mergeCell ref="G1:K1"/>
    <mergeCell ref="A2:K2"/>
    <mergeCell ref="A3:K3"/>
    <mergeCell ref="A4:K4"/>
    <mergeCell ref="A17:K17"/>
    <mergeCell ref="A13:C13"/>
    <mergeCell ref="A5:A7"/>
    <mergeCell ref="B5:B7"/>
    <mergeCell ref="C5:C7"/>
    <mergeCell ref="D5:D6"/>
    <mergeCell ref="E5:E6"/>
    <mergeCell ref="A9:K9"/>
    <mergeCell ref="A10:C10"/>
    <mergeCell ref="A11:C11"/>
    <mergeCell ref="A12:C12"/>
    <mergeCell ref="F5:K5"/>
  </mergeCells>
  <phoneticPr fontId="19" type="noConversion"/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C1" workbookViewId="0">
      <selection activeCell="G13" sqref="G13:G14"/>
    </sheetView>
  </sheetViews>
  <sheetFormatPr defaultRowHeight="15" x14ac:dyDescent="0.25"/>
  <cols>
    <col min="1" max="1" width="5.85546875" style="35" customWidth="1"/>
    <col min="2" max="2" width="23" style="35" customWidth="1"/>
    <col min="3" max="3" width="25.42578125" style="35" customWidth="1"/>
    <col min="4" max="4" width="14.28515625" style="40" customWidth="1"/>
    <col min="5" max="5" width="19.140625" style="35" customWidth="1"/>
    <col min="6" max="6" width="16.42578125" style="35" customWidth="1"/>
    <col min="7" max="7" width="14.85546875" style="35" customWidth="1"/>
    <col min="8" max="8" width="15" style="35" customWidth="1"/>
    <col min="9" max="9" width="12.7109375" style="41" customWidth="1"/>
    <col min="10" max="16384" width="9.140625" style="35"/>
  </cols>
  <sheetData>
    <row r="1" spans="1:9" ht="72.75" customHeight="1" x14ac:dyDescent="0.25">
      <c r="A1" s="164"/>
      <c r="B1" s="164"/>
      <c r="C1" s="164"/>
      <c r="D1" s="164"/>
      <c r="E1" s="164"/>
      <c r="F1" s="164"/>
      <c r="G1" s="133" t="s">
        <v>113</v>
      </c>
      <c r="H1" s="133"/>
      <c r="I1" s="133"/>
    </row>
    <row r="2" spans="1:9" x14ac:dyDescent="0.25">
      <c r="A2" s="125" t="s">
        <v>49</v>
      </c>
      <c r="B2" s="125"/>
      <c r="C2" s="125"/>
      <c r="D2" s="125"/>
      <c r="E2" s="125"/>
      <c r="F2" s="125"/>
      <c r="G2" s="125"/>
      <c r="H2" s="125"/>
      <c r="I2" s="125"/>
    </row>
    <row r="3" spans="1:9" x14ac:dyDescent="0.25">
      <c r="A3" s="132" t="s">
        <v>16</v>
      </c>
      <c r="B3" s="132"/>
      <c r="C3" s="132"/>
      <c r="D3" s="132"/>
      <c r="E3" s="132"/>
      <c r="F3" s="132"/>
      <c r="G3" s="132"/>
      <c r="H3" s="132"/>
      <c r="I3" s="132"/>
    </row>
    <row r="4" spans="1:9" ht="30" customHeight="1" x14ac:dyDescent="0.25">
      <c r="A4" s="132" t="s">
        <v>50</v>
      </c>
      <c r="B4" s="125" t="s">
        <v>12</v>
      </c>
      <c r="C4" s="125" t="s">
        <v>0</v>
      </c>
      <c r="D4" s="125" t="s">
        <v>51</v>
      </c>
      <c r="E4" s="125" t="s">
        <v>52</v>
      </c>
      <c r="F4" s="125" t="s">
        <v>53</v>
      </c>
      <c r="G4" s="125"/>
      <c r="H4" s="125" t="s">
        <v>54</v>
      </c>
      <c r="I4" s="125"/>
    </row>
    <row r="5" spans="1:9" ht="15" customHeight="1" x14ac:dyDescent="0.25">
      <c r="A5" s="132"/>
      <c r="B5" s="125"/>
      <c r="C5" s="125"/>
      <c r="D5" s="125"/>
      <c r="E5" s="125"/>
      <c r="F5" s="125" t="s">
        <v>55</v>
      </c>
      <c r="G5" s="125" t="s">
        <v>56</v>
      </c>
      <c r="H5" s="125" t="s">
        <v>57</v>
      </c>
      <c r="I5" s="161" t="s">
        <v>58</v>
      </c>
    </row>
    <row r="6" spans="1:9" ht="12.75" customHeight="1" x14ac:dyDescent="0.25">
      <c r="A6" s="132"/>
      <c r="B6" s="125"/>
      <c r="C6" s="125"/>
      <c r="D6" s="125"/>
      <c r="E6" s="125"/>
      <c r="F6" s="125"/>
      <c r="G6" s="125"/>
      <c r="H6" s="125"/>
      <c r="I6" s="161"/>
    </row>
    <row r="7" spans="1:9" ht="42.75" customHeight="1" x14ac:dyDescent="0.25">
      <c r="A7" s="132"/>
      <c r="B7" s="125"/>
      <c r="C7" s="125"/>
      <c r="D7" s="125"/>
      <c r="E7" s="125"/>
      <c r="F7" s="125"/>
      <c r="G7" s="125"/>
      <c r="H7" s="125"/>
      <c r="I7" s="161"/>
    </row>
    <row r="8" spans="1:9" x14ac:dyDescent="0.25">
      <c r="A8" s="132"/>
      <c r="B8" s="125"/>
      <c r="C8" s="125"/>
      <c r="D8" s="125"/>
      <c r="E8" s="14" t="s">
        <v>59</v>
      </c>
      <c r="F8" s="14" t="s">
        <v>59</v>
      </c>
      <c r="G8" s="14" t="s">
        <v>59</v>
      </c>
      <c r="H8" s="14" t="s">
        <v>59</v>
      </c>
      <c r="I8" s="36" t="s">
        <v>59</v>
      </c>
    </row>
    <row r="9" spans="1:9" ht="15.75" thickBot="1" x14ac:dyDescent="0.3">
      <c r="A9" s="37">
        <v>1</v>
      </c>
      <c r="B9" s="37">
        <v>2</v>
      </c>
      <c r="C9" s="21">
        <v>3</v>
      </c>
      <c r="D9" s="73">
        <v>4</v>
      </c>
      <c r="E9" s="73">
        <v>5</v>
      </c>
      <c r="F9" s="73">
        <v>6</v>
      </c>
      <c r="G9" s="73">
        <v>7</v>
      </c>
      <c r="H9" s="73">
        <v>8</v>
      </c>
      <c r="I9" s="74">
        <v>9</v>
      </c>
    </row>
    <row r="10" spans="1:9" ht="55.5" customHeight="1" thickBot="1" x14ac:dyDescent="0.3">
      <c r="A10" s="15">
        <v>1</v>
      </c>
      <c r="B10" s="75" t="s">
        <v>72</v>
      </c>
      <c r="C10" s="68" t="s">
        <v>78</v>
      </c>
      <c r="D10" s="67" t="s">
        <v>74</v>
      </c>
      <c r="E10" s="67" t="s">
        <v>87</v>
      </c>
      <c r="F10" s="67" t="s">
        <v>101</v>
      </c>
      <c r="G10" s="67" t="s">
        <v>101</v>
      </c>
      <c r="H10" s="67" t="s">
        <v>104</v>
      </c>
      <c r="I10" s="67" t="s">
        <v>102</v>
      </c>
    </row>
    <row r="11" spans="1:9" ht="56.25" customHeight="1" thickBot="1" x14ac:dyDescent="0.3">
      <c r="A11" s="15">
        <f>A10+1</f>
        <v>2</v>
      </c>
      <c r="B11" s="76" t="s">
        <v>75</v>
      </c>
      <c r="C11" s="69" t="s">
        <v>80</v>
      </c>
      <c r="D11" s="67" t="s">
        <v>74</v>
      </c>
      <c r="E11" s="67" t="s">
        <v>87</v>
      </c>
      <c r="F11" s="67" t="s">
        <v>103</v>
      </c>
      <c r="G11" s="67" t="s">
        <v>88</v>
      </c>
      <c r="H11" s="92" t="s">
        <v>104</v>
      </c>
      <c r="I11" s="67" t="s">
        <v>90</v>
      </c>
    </row>
    <row r="12" spans="1:9" ht="57" customHeight="1" thickBot="1" x14ac:dyDescent="0.3">
      <c r="A12" s="15">
        <f t="shared" ref="A12:A19" si="0">A11+1</f>
        <v>3</v>
      </c>
      <c r="B12" s="76" t="s">
        <v>76</v>
      </c>
      <c r="C12" s="69" t="s">
        <v>82</v>
      </c>
      <c r="D12" s="67" t="s">
        <v>74</v>
      </c>
      <c r="E12" s="67" t="s">
        <v>87</v>
      </c>
      <c r="F12" s="67" t="s">
        <v>89</v>
      </c>
      <c r="G12" s="67" t="s">
        <v>90</v>
      </c>
      <c r="H12" s="67" t="s">
        <v>91</v>
      </c>
      <c r="I12" s="67" t="s">
        <v>92</v>
      </c>
    </row>
    <row r="13" spans="1:9" ht="24" customHeight="1" thickBot="1" x14ac:dyDescent="0.3">
      <c r="A13" s="132">
        <f t="shared" si="0"/>
        <v>4</v>
      </c>
      <c r="B13" s="156" t="s">
        <v>77</v>
      </c>
      <c r="C13" s="158" t="s">
        <v>84</v>
      </c>
      <c r="D13" s="160" t="s">
        <v>74</v>
      </c>
      <c r="E13" s="160" t="s">
        <v>87</v>
      </c>
      <c r="F13" s="160" t="s">
        <v>114</v>
      </c>
      <c r="G13" s="162" t="s">
        <v>115</v>
      </c>
      <c r="H13" s="160" t="s">
        <v>108</v>
      </c>
      <c r="I13" s="160" t="s">
        <v>109</v>
      </c>
    </row>
    <row r="14" spans="1:9" ht="40.5" customHeight="1" thickBot="1" x14ac:dyDescent="0.3">
      <c r="A14" s="165"/>
      <c r="B14" s="157"/>
      <c r="C14" s="159"/>
      <c r="D14" s="160"/>
      <c r="E14" s="160"/>
      <c r="F14" s="160"/>
      <c r="G14" s="163"/>
      <c r="H14" s="160"/>
      <c r="I14" s="160"/>
    </row>
    <row r="15" spans="1:9" ht="24" hidden="1" customHeight="1" x14ac:dyDescent="0.25">
      <c r="A15" s="15">
        <f t="shared" si="0"/>
        <v>1</v>
      </c>
      <c r="B15" s="77"/>
      <c r="C15" s="34"/>
      <c r="D15" s="15"/>
      <c r="E15" s="38"/>
      <c r="F15" s="38"/>
      <c r="G15" s="38"/>
      <c r="H15" s="38"/>
      <c r="I15" s="39"/>
    </row>
    <row r="16" spans="1:9" ht="24" hidden="1" customHeight="1" x14ac:dyDescent="0.25">
      <c r="A16" s="15">
        <f t="shared" si="0"/>
        <v>2</v>
      </c>
      <c r="B16" s="77"/>
      <c r="C16" s="34"/>
      <c r="D16" s="15"/>
      <c r="E16" s="38"/>
      <c r="F16" s="38"/>
      <c r="G16" s="38"/>
      <c r="H16" s="38"/>
      <c r="I16" s="39"/>
    </row>
    <row r="17" spans="1:9" ht="24" hidden="1" customHeight="1" x14ac:dyDescent="0.25">
      <c r="A17" s="15">
        <f t="shared" si="0"/>
        <v>3</v>
      </c>
      <c r="B17" s="77"/>
      <c r="C17" s="34"/>
      <c r="D17" s="15"/>
      <c r="E17" s="38"/>
      <c r="F17" s="38"/>
      <c r="G17" s="38"/>
      <c r="H17" s="38"/>
      <c r="I17" s="39"/>
    </row>
    <row r="18" spans="1:9" ht="24" hidden="1" customHeight="1" x14ac:dyDescent="0.25">
      <c r="A18" s="15">
        <f t="shared" si="0"/>
        <v>4</v>
      </c>
      <c r="B18" s="77"/>
      <c r="C18" s="34"/>
      <c r="D18" s="15"/>
      <c r="E18" s="38"/>
      <c r="F18" s="38"/>
      <c r="G18" s="38"/>
      <c r="H18" s="38"/>
      <c r="I18" s="39"/>
    </row>
    <row r="19" spans="1:9" ht="24" hidden="1" customHeight="1" x14ac:dyDescent="0.25">
      <c r="A19" s="15">
        <f t="shared" si="0"/>
        <v>5</v>
      </c>
      <c r="B19" s="77"/>
      <c r="C19" s="14"/>
      <c r="D19" s="15"/>
      <c r="E19" s="38"/>
      <c r="F19" s="38"/>
      <c r="G19" s="38"/>
      <c r="H19" s="38"/>
      <c r="I19" s="39"/>
    </row>
    <row r="20" spans="1:9" ht="1.5" customHeight="1" thickBot="1" x14ac:dyDescent="0.3">
      <c r="A20" s="155">
        <v>5</v>
      </c>
      <c r="B20" s="156" t="s">
        <v>96</v>
      </c>
      <c r="C20" s="158"/>
      <c r="D20" s="160"/>
      <c r="E20" s="160"/>
      <c r="F20" s="160"/>
      <c r="G20" s="162"/>
      <c r="H20" s="160"/>
      <c r="I20" s="160"/>
    </row>
    <row r="21" spans="1:9" ht="47.25" hidden="1" customHeight="1" thickBot="1" x14ac:dyDescent="0.3">
      <c r="A21" s="155"/>
      <c r="B21" s="157"/>
      <c r="C21" s="159"/>
      <c r="D21" s="160"/>
      <c r="E21" s="160"/>
      <c r="F21" s="160"/>
      <c r="G21" s="163"/>
      <c r="H21" s="160"/>
      <c r="I21" s="160"/>
    </row>
  </sheetData>
  <mergeCells count="33">
    <mergeCell ref="A1:F1"/>
    <mergeCell ref="A13:A14"/>
    <mergeCell ref="B13:B14"/>
    <mergeCell ref="C4:C8"/>
    <mergeCell ref="D4:D8"/>
    <mergeCell ref="E4:E7"/>
    <mergeCell ref="F4:G4"/>
    <mergeCell ref="C13:C14"/>
    <mergeCell ref="D13:D14"/>
    <mergeCell ref="E13:E14"/>
    <mergeCell ref="G1:I1"/>
    <mergeCell ref="A2:I2"/>
    <mergeCell ref="A3:I3"/>
    <mergeCell ref="H4:I4"/>
    <mergeCell ref="F5:F7"/>
    <mergeCell ref="A4:A8"/>
    <mergeCell ref="B4:B8"/>
    <mergeCell ref="H5:H7"/>
    <mergeCell ref="I5:I7"/>
    <mergeCell ref="G5:G7"/>
    <mergeCell ref="E20:E21"/>
    <mergeCell ref="I20:I21"/>
    <mergeCell ref="H20:H21"/>
    <mergeCell ref="H13:H14"/>
    <mergeCell ref="I13:I14"/>
    <mergeCell ref="G20:G21"/>
    <mergeCell ref="G13:G14"/>
    <mergeCell ref="F13:F14"/>
    <mergeCell ref="A20:A21"/>
    <mergeCell ref="B20:B21"/>
    <mergeCell ref="C20:C21"/>
    <mergeCell ref="D20:D21"/>
    <mergeCell ref="F20:F21"/>
  </mergeCells>
  <phoneticPr fontId="19" type="noConversion"/>
  <pageMargins left="0.7" right="0.7" top="0.75" bottom="0.75" header="0.3" footer="0.3"/>
  <pageSetup paperSize="9" scale="8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="75" zoomScaleNormal="75" workbookViewId="0">
      <selection activeCell="O28" sqref="O28"/>
    </sheetView>
  </sheetViews>
  <sheetFormatPr defaultRowHeight="15" x14ac:dyDescent="0.25"/>
  <cols>
    <col min="1" max="1" width="4" style="42" customWidth="1"/>
    <col min="2" max="2" width="22.140625" style="42" customWidth="1"/>
    <col min="3" max="3" width="26.28515625" style="42" customWidth="1"/>
    <col min="4" max="4" width="9.7109375" style="42" customWidth="1"/>
    <col min="5" max="5" width="25.5703125" style="42" customWidth="1"/>
    <col min="6" max="6" width="16" style="42" customWidth="1"/>
    <col min="7" max="7" width="16.7109375" style="42" customWidth="1"/>
    <col min="8" max="8" width="13.85546875" style="42" customWidth="1"/>
    <col min="9" max="9" width="7.140625" style="42" customWidth="1"/>
    <col min="10" max="10" width="14.28515625" style="42" customWidth="1"/>
    <col min="11" max="11" width="12.28515625" style="42" customWidth="1"/>
    <col min="12" max="16384" width="9.140625" style="42"/>
  </cols>
  <sheetData>
    <row r="1" spans="1:11" ht="92.25" customHeight="1" x14ac:dyDescent="0.25">
      <c r="H1" s="167" t="s">
        <v>116</v>
      </c>
      <c r="I1" s="167"/>
      <c r="J1" s="167"/>
      <c r="K1" s="167"/>
    </row>
    <row r="2" spans="1:11" ht="25.5" customHeight="1" x14ac:dyDescent="0.25">
      <c r="B2" s="168" t="s">
        <v>60</v>
      </c>
      <c r="C2" s="168"/>
      <c r="D2" s="168"/>
      <c r="E2" s="168"/>
      <c r="F2" s="168"/>
      <c r="G2" s="168"/>
      <c r="H2" s="168"/>
      <c r="I2" s="168"/>
      <c r="J2" s="168"/>
    </row>
    <row r="3" spans="1:11" ht="24" customHeight="1" x14ac:dyDescent="0.25">
      <c r="B3" s="168" t="s">
        <v>16</v>
      </c>
      <c r="C3" s="168"/>
      <c r="D3" s="168"/>
      <c r="E3" s="168"/>
      <c r="F3" s="168"/>
      <c r="G3" s="168"/>
      <c r="H3" s="168"/>
      <c r="I3" s="168"/>
      <c r="J3" s="168"/>
    </row>
    <row r="4" spans="1:11" ht="18.75" x14ac:dyDescent="0.25">
      <c r="C4" s="43"/>
      <c r="D4" s="44"/>
      <c r="E4" s="44"/>
      <c r="F4" s="44"/>
      <c r="G4" s="44"/>
      <c r="H4" s="44"/>
      <c r="I4" s="44"/>
      <c r="J4" s="43"/>
    </row>
    <row r="5" spans="1:11" ht="95.25" customHeight="1" x14ac:dyDescent="0.25">
      <c r="A5" s="166" t="s">
        <v>50</v>
      </c>
      <c r="B5" s="166" t="s">
        <v>61</v>
      </c>
      <c r="C5" s="166" t="s">
        <v>0</v>
      </c>
      <c r="D5" s="166" t="s">
        <v>62</v>
      </c>
      <c r="E5" s="166"/>
      <c r="F5" s="45" t="s">
        <v>63</v>
      </c>
      <c r="G5" s="45" t="s">
        <v>64</v>
      </c>
      <c r="H5" s="166" t="s">
        <v>65</v>
      </c>
      <c r="I5" s="166"/>
      <c r="J5" s="166" t="s">
        <v>66</v>
      </c>
      <c r="K5" s="169" t="s">
        <v>67</v>
      </c>
    </row>
    <row r="6" spans="1:11" ht="47.25" customHeight="1" thickBot="1" x14ac:dyDescent="0.3">
      <c r="A6" s="166"/>
      <c r="B6" s="166"/>
      <c r="C6" s="166"/>
      <c r="D6" s="45" t="s">
        <v>68</v>
      </c>
      <c r="E6" s="45" t="s">
        <v>69</v>
      </c>
      <c r="F6" s="45" t="s">
        <v>70</v>
      </c>
      <c r="G6" s="45" t="s">
        <v>70</v>
      </c>
      <c r="H6" s="45" t="s">
        <v>70</v>
      </c>
      <c r="I6" s="45" t="s">
        <v>44</v>
      </c>
      <c r="J6" s="166"/>
      <c r="K6" s="169"/>
    </row>
    <row r="7" spans="1:11" s="53" customFormat="1" ht="52.5" thickBot="1" x14ac:dyDescent="0.3">
      <c r="A7" s="46">
        <v>1</v>
      </c>
      <c r="B7" s="66" t="s">
        <v>107</v>
      </c>
      <c r="C7" s="61" t="s">
        <v>78</v>
      </c>
      <c r="D7" s="60" t="s">
        <v>93</v>
      </c>
      <c r="E7" s="70" t="s">
        <v>94</v>
      </c>
      <c r="F7" s="70" t="s">
        <v>117</v>
      </c>
      <c r="G7" s="70" t="s">
        <v>118</v>
      </c>
      <c r="H7" s="70">
        <v>3.05</v>
      </c>
      <c r="I7" s="70">
        <v>108</v>
      </c>
      <c r="J7" s="27"/>
      <c r="K7" s="52"/>
    </row>
    <row r="8" spans="1:11" s="53" customFormat="1" ht="52.5" thickBot="1" x14ac:dyDescent="0.3">
      <c r="A8" s="46">
        <v>2</v>
      </c>
      <c r="B8" s="66" t="s">
        <v>107</v>
      </c>
      <c r="C8" s="62" t="s">
        <v>80</v>
      </c>
      <c r="D8" s="58" t="s">
        <v>93</v>
      </c>
      <c r="E8" s="71" t="s">
        <v>94</v>
      </c>
      <c r="F8" s="70" t="s">
        <v>117</v>
      </c>
      <c r="G8" s="70" t="s">
        <v>118</v>
      </c>
      <c r="H8" s="70">
        <v>3.05</v>
      </c>
      <c r="I8" s="71">
        <v>108</v>
      </c>
      <c r="J8" s="27"/>
      <c r="K8" s="52"/>
    </row>
    <row r="9" spans="1:11" s="53" customFormat="1" ht="54" customHeight="1" thickBot="1" x14ac:dyDescent="0.3">
      <c r="A9" s="46">
        <v>3</v>
      </c>
      <c r="B9" s="66" t="s">
        <v>107</v>
      </c>
      <c r="C9" s="62" t="s">
        <v>82</v>
      </c>
      <c r="D9" s="58" t="s">
        <v>93</v>
      </c>
      <c r="E9" s="71" t="s">
        <v>94</v>
      </c>
      <c r="F9" s="70" t="s">
        <v>117</v>
      </c>
      <c r="G9" s="70" t="s">
        <v>118</v>
      </c>
      <c r="H9" s="70">
        <v>3.05</v>
      </c>
      <c r="I9" s="71">
        <v>108</v>
      </c>
      <c r="J9" s="27"/>
      <c r="K9" s="52"/>
    </row>
    <row r="10" spans="1:11" s="53" customFormat="1" ht="63.75" customHeight="1" thickBot="1" x14ac:dyDescent="0.3">
      <c r="A10" s="46">
        <v>4</v>
      </c>
      <c r="B10" s="66" t="s">
        <v>107</v>
      </c>
      <c r="C10" s="62" t="s">
        <v>84</v>
      </c>
      <c r="D10" s="58" t="s">
        <v>93</v>
      </c>
      <c r="E10" s="71" t="s">
        <v>94</v>
      </c>
      <c r="F10" s="70" t="s">
        <v>117</v>
      </c>
      <c r="G10" s="70" t="s">
        <v>118</v>
      </c>
      <c r="H10" s="70">
        <v>3.05</v>
      </c>
      <c r="I10" s="71">
        <v>108</v>
      </c>
      <c r="J10" s="27"/>
      <c r="K10" s="52"/>
    </row>
    <row r="11" spans="1:11" s="53" customFormat="1" ht="15.75" hidden="1" x14ac:dyDescent="0.25">
      <c r="A11" s="46">
        <v>5</v>
      </c>
      <c r="B11" s="13"/>
      <c r="C11" s="26"/>
      <c r="D11" s="50"/>
      <c r="E11" s="50"/>
      <c r="F11" s="50"/>
      <c r="G11" s="50"/>
      <c r="H11" s="50"/>
      <c r="I11" s="50"/>
      <c r="J11" s="27"/>
      <c r="K11" s="55"/>
    </row>
    <row r="12" spans="1:11" s="53" customFormat="1" ht="15.75" hidden="1" x14ac:dyDescent="0.25">
      <c r="A12" s="46">
        <v>6</v>
      </c>
      <c r="B12" s="13"/>
      <c r="C12" s="26"/>
      <c r="D12" s="47"/>
      <c r="E12" s="48"/>
      <c r="F12" s="50"/>
      <c r="G12" s="50"/>
      <c r="H12" s="51"/>
      <c r="I12" s="49"/>
      <c r="J12" s="27"/>
      <c r="K12" s="52"/>
    </row>
    <row r="13" spans="1:11" s="53" customFormat="1" ht="15.75" hidden="1" x14ac:dyDescent="0.25">
      <c r="A13" s="46">
        <v>7</v>
      </c>
      <c r="B13" s="13"/>
      <c r="C13" s="26"/>
      <c r="D13" s="47"/>
      <c r="E13" s="48"/>
      <c r="F13" s="50"/>
      <c r="G13" s="49"/>
      <c r="H13" s="51"/>
      <c r="I13" s="49"/>
      <c r="J13" s="27"/>
      <c r="K13" s="52"/>
    </row>
    <row r="14" spans="1:11" s="53" customFormat="1" ht="15.75" hidden="1" x14ac:dyDescent="0.25">
      <c r="A14" s="46">
        <v>8</v>
      </c>
      <c r="B14" s="13"/>
      <c r="C14" s="26"/>
      <c r="D14" s="47"/>
      <c r="E14" s="47"/>
      <c r="F14" s="56"/>
      <c r="G14" s="56"/>
      <c r="H14" s="51"/>
      <c r="I14" s="57"/>
      <c r="J14" s="27"/>
      <c r="K14" s="55"/>
    </row>
    <row r="15" spans="1:11" s="53" customFormat="1" ht="15.75" hidden="1" x14ac:dyDescent="0.25">
      <c r="A15" s="46">
        <v>9</v>
      </c>
      <c r="B15" s="13"/>
      <c r="C15" s="26"/>
      <c r="D15" s="47"/>
      <c r="E15" s="48"/>
      <c r="F15" s="50"/>
      <c r="G15" s="50"/>
      <c r="H15" s="51"/>
      <c r="I15" s="57"/>
      <c r="J15" s="27"/>
      <c r="K15" s="52"/>
    </row>
    <row r="16" spans="1:11" s="53" customFormat="1" ht="15.75" hidden="1" x14ac:dyDescent="0.25">
      <c r="A16" s="46">
        <v>10</v>
      </c>
      <c r="B16" s="13"/>
      <c r="C16" s="13"/>
      <c r="D16" s="47"/>
      <c r="E16" s="54"/>
      <c r="F16" s="56"/>
      <c r="G16" s="56"/>
      <c r="H16" s="51"/>
      <c r="I16" s="57"/>
      <c r="J16" s="27"/>
      <c r="K16" s="52"/>
    </row>
    <row r="17" spans="1:11" ht="0.75" hidden="1" customHeight="1" thickBot="1" x14ac:dyDescent="0.3">
      <c r="A17" s="78"/>
      <c r="B17" s="66"/>
      <c r="C17" s="62"/>
      <c r="D17" s="58"/>
      <c r="E17" s="71"/>
      <c r="F17" s="72"/>
      <c r="G17" s="71"/>
      <c r="H17" s="71"/>
      <c r="I17" s="71"/>
      <c r="J17" s="27"/>
      <c r="K17" s="52"/>
    </row>
  </sheetData>
  <mergeCells count="10">
    <mergeCell ref="A5:A6"/>
    <mergeCell ref="B5:B6"/>
    <mergeCell ref="C5:C6"/>
    <mergeCell ref="D5:E5"/>
    <mergeCell ref="H1:K1"/>
    <mergeCell ref="B2:J2"/>
    <mergeCell ref="B3:J3"/>
    <mergeCell ref="H5:I5"/>
    <mergeCell ref="J5:J6"/>
    <mergeCell ref="K5:K6"/>
  </mergeCells>
  <phoneticPr fontId="19" type="noConversion"/>
  <pageMargins left="0.7" right="0.7" top="0.75" bottom="0.75" header="0.3" footer="0.3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 1</vt:lpstr>
      <vt:lpstr>прил 2</vt:lpstr>
      <vt:lpstr>прил 3</vt:lpstr>
      <vt:lpstr>прил 4</vt:lpstr>
      <vt:lpstr>прил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Логутова Анна Вадимовна</dc:creator>
  <cp:lastModifiedBy>Пользователь Windows</cp:lastModifiedBy>
  <cp:lastPrinted>2022-05-24T12:04:07Z</cp:lastPrinted>
  <dcterms:created xsi:type="dcterms:W3CDTF">2019-04-25T11:48:20Z</dcterms:created>
  <dcterms:modified xsi:type="dcterms:W3CDTF">2023-04-05T04:30:56Z</dcterms:modified>
</cp:coreProperties>
</file>