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195" windowHeight="11565"/>
  </bookViews>
  <sheets>
    <sheet name="с задачами" sheetId="4" r:id="rId1"/>
    <sheet name="первонач." sheetId="1" r:id="rId2"/>
  </sheets>
  <calcPr calcId="144525"/>
</workbook>
</file>

<file path=xl/calcChain.xml><?xml version="1.0" encoding="utf-8"?>
<calcChain xmlns="http://schemas.openxmlformats.org/spreadsheetml/2006/main">
  <c r="F21" i="4" l="1"/>
  <c r="G21" i="4"/>
  <c r="F25" i="4"/>
  <c r="G63" i="4"/>
  <c r="F86" i="4"/>
  <c r="G61" i="4"/>
  <c r="G53" i="4" l="1"/>
  <c r="I63" i="4"/>
  <c r="H63" i="4"/>
  <c r="F62" i="4"/>
  <c r="F63" i="4" s="1"/>
  <c r="I31" i="4" l="1"/>
  <c r="H31" i="4"/>
  <c r="G31" i="4"/>
  <c r="I30" i="4"/>
  <c r="H30" i="4"/>
  <c r="G30" i="4"/>
  <c r="I29" i="4"/>
  <c r="H29" i="4"/>
  <c r="G29" i="4"/>
  <c r="I52" i="4"/>
  <c r="H52" i="4"/>
  <c r="G52" i="4"/>
  <c r="F51" i="4"/>
  <c r="F50" i="4"/>
  <c r="F49" i="4"/>
  <c r="I47" i="4"/>
  <c r="H47" i="4"/>
  <c r="G47" i="4"/>
  <c r="F46" i="4"/>
  <c r="F45" i="4"/>
  <c r="F44" i="4"/>
  <c r="F29" i="4" s="1"/>
  <c r="F52" i="4" l="1"/>
  <c r="F47" i="4"/>
  <c r="G32" i="4"/>
  <c r="I86" i="4"/>
  <c r="H86" i="4" s="1"/>
  <c r="G86" i="4" s="1"/>
  <c r="F85" i="4"/>
  <c r="F84" i="4"/>
  <c r="I82" i="4"/>
  <c r="I80" i="4"/>
  <c r="I83" i="4" s="1"/>
  <c r="H82" i="4"/>
  <c r="H80" i="4"/>
  <c r="H83" i="4" s="1"/>
  <c r="G82" i="4"/>
  <c r="G80" i="4"/>
  <c r="F82" i="4"/>
  <c r="I79" i="4"/>
  <c r="H79" i="4"/>
  <c r="G79" i="4"/>
  <c r="F79" i="4"/>
  <c r="F68" i="4"/>
  <c r="F67" i="4"/>
  <c r="F69" i="4" s="1"/>
  <c r="I69" i="4"/>
  <c r="H69" i="4"/>
  <c r="G69" i="4"/>
  <c r="I65" i="4"/>
  <c r="H65" i="4"/>
  <c r="G65" i="4"/>
  <c r="I64" i="4"/>
  <c r="H64" i="4"/>
  <c r="F64" i="4" s="1"/>
  <c r="G64" i="4"/>
  <c r="G54" i="4"/>
  <c r="F65" i="4"/>
  <c r="F59" i="4"/>
  <c r="I66" i="4"/>
  <c r="G66" i="4"/>
  <c r="F80" i="4" l="1"/>
  <c r="H66" i="4"/>
  <c r="F83" i="4"/>
  <c r="G83" i="4"/>
  <c r="F66" i="4"/>
  <c r="I72" i="4"/>
  <c r="H72" i="4"/>
  <c r="G72" i="4"/>
  <c r="I71" i="4"/>
  <c r="H71" i="4"/>
  <c r="G71" i="4"/>
  <c r="H70" i="4"/>
  <c r="H15" i="4" s="1"/>
  <c r="G70" i="4"/>
  <c r="G15" i="4" s="1"/>
  <c r="I89" i="4"/>
  <c r="H89" i="4"/>
  <c r="F89" i="4" s="1"/>
  <c r="I87" i="4"/>
  <c r="I90" i="4" s="1"/>
  <c r="H87" i="4"/>
  <c r="G89" i="4"/>
  <c r="G87" i="4"/>
  <c r="I94" i="4"/>
  <c r="H94" i="4"/>
  <c r="G94" i="4"/>
  <c r="F93" i="4"/>
  <c r="F91" i="4"/>
  <c r="H90" i="4"/>
  <c r="F87" i="4"/>
  <c r="I70" i="4"/>
  <c r="F72" i="4"/>
  <c r="F71" i="4"/>
  <c r="H73" i="4"/>
  <c r="H54" i="4"/>
  <c r="I54" i="4"/>
  <c r="I53" i="4"/>
  <c r="H53" i="4"/>
  <c r="H61" i="4"/>
  <c r="I61" i="4"/>
  <c r="F60" i="4"/>
  <c r="F61" i="4" s="1"/>
  <c r="F56" i="4"/>
  <c r="I58" i="4"/>
  <c r="H58" i="4"/>
  <c r="G58" i="4"/>
  <c r="F57" i="4"/>
  <c r="F43" i="4"/>
  <c r="F42" i="4"/>
  <c r="F39" i="4"/>
  <c r="F36" i="4"/>
  <c r="F37" i="4"/>
  <c r="F33" i="4"/>
  <c r="I21" i="4"/>
  <c r="I18" i="4" s="1"/>
  <c r="H21" i="4"/>
  <c r="H18" i="4" s="1"/>
  <c r="G18" i="4"/>
  <c r="I20" i="4"/>
  <c r="H20" i="4"/>
  <c r="G20" i="4"/>
  <c r="G17" i="4" s="1"/>
  <c r="F28" i="4"/>
  <c r="F23" i="4"/>
  <c r="F20" i="4" s="1"/>
  <c r="F24" i="4"/>
  <c r="F26" i="4"/>
  <c r="F27" i="4"/>
  <c r="F34" i="4"/>
  <c r="F15" i="1"/>
  <c r="F21" i="1"/>
  <c r="H55" i="4" l="1"/>
  <c r="F53" i="4"/>
  <c r="F18" i="4"/>
  <c r="F31" i="4"/>
  <c r="G55" i="4"/>
  <c r="F70" i="4"/>
  <c r="I15" i="4"/>
  <c r="F15" i="4" s="1"/>
  <c r="F30" i="4"/>
  <c r="F94" i="4"/>
  <c r="H32" i="4"/>
  <c r="H17" i="4"/>
  <c r="I17" i="4"/>
  <c r="I19" i="4" s="1"/>
  <c r="I32" i="4"/>
  <c r="F54" i="4"/>
  <c r="I73" i="4"/>
  <c r="G73" i="4"/>
  <c r="F90" i="4"/>
  <c r="G90" i="4"/>
  <c r="F73" i="4"/>
  <c r="I55" i="4"/>
  <c r="G22" i="4"/>
  <c r="I22" i="4"/>
  <c r="F58" i="4"/>
  <c r="F22" i="4"/>
  <c r="H22" i="4"/>
  <c r="F32" i="4" l="1"/>
  <c r="F17" i="4"/>
  <c r="F19" i="4" s="1"/>
  <c r="F55" i="4"/>
  <c r="H19" i="4"/>
  <c r="G19" i="4"/>
</calcChain>
</file>

<file path=xl/sharedStrings.xml><?xml version="1.0" encoding="utf-8"?>
<sst xmlns="http://schemas.openxmlformats.org/spreadsheetml/2006/main" count="290" uniqueCount="99">
  <si>
    <t>Объем средств на реализацию, рублей</t>
  </si>
  <si>
    <t>Всего</t>
  </si>
  <si>
    <t>2020 год</t>
  </si>
  <si>
    <t>2021 год</t>
  </si>
  <si>
    <t>2022 год</t>
  </si>
  <si>
    <t>Связь основного мероприятия с целевыми показателями (индикаторами) (порядковые номера показателей (индикаторов)</t>
  </si>
  <si>
    <t>«Развитие образования Рогнединского района» (2020-2022 годы)</t>
  </si>
  <si>
    <t>МУ отдел образования администрации Рогнединского района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</si>
  <si>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</si>
  <si>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</si>
  <si>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</si>
  <si>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</si>
  <si>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Дошкольное образование</t>
  </si>
  <si>
    <t>1.1.</t>
  </si>
  <si>
    <t>Дошкольные образовательные организации</t>
  </si>
  <si>
    <t>1.1.1.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</si>
  <si>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</si>
  <si>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Общее образование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</si>
  <si>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</si>
  <si>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</si>
  <si>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</si>
  <si>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</si>
  <si>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</si>
  <si>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Организация питания в образовательных организациях</t>
  </si>
  <si>
    <t>2.4.</t>
  </si>
  <si>
    <t>Капитальный ремонт кровель муниципальных образовательных организаций Брянской области</t>
  </si>
  <si>
    <t>2.5.</t>
  </si>
  <si>
    <t>Замена оконных блоков муниципальных образовательных организаций Брянской области</t>
  </si>
  <si>
    <t>Дополнительное образование детей</t>
  </si>
  <si>
    <t>3.1.</t>
  </si>
  <si>
    <t>Организация дополнительного образования</t>
  </si>
  <si>
    <t>3.2.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</si>
  <si>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</si>
  <si>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Молодежная политика</t>
  </si>
  <si>
    <t>4.1.</t>
  </si>
  <si>
    <t>Мероприятия по проведению оздоровительной кампании детей</t>
  </si>
  <si>
    <t>Другие вопросы в области образования</t>
  </si>
  <si>
    <t>5.1.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</si>
  <si>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</t>
  </si>
  <si>
    <t>5.2.</t>
  </si>
  <si>
    <t>Руководство и управление в сфере установленных функций органов местного самоуправления</t>
  </si>
  <si>
    <t>5.3.</t>
  </si>
  <si>
    <t>Учреждения, обеспечивающие деятельность органов местного самоуправления и муниципальных учреждений</t>
  </si>
  <si>
    <t>5.4.</t>
  </si>
  <si>
    <t>Противодействие злоупотреблению наркотиками и их незаконному обороту</t>
  </si>
  <si>
    <t>Компенсация части родительской платы за присмотр и уход за детьми в образовательных организациях, реализующих общеобразовательную программу дошкольного образования</t>
  </si>
  <si>
    <t>Организация временного трудоустройства несовершеннолетних граждан в возрасте от 14 до 18 лет</t>
  </si>
  <si>
    <t>N  п/п</t>
  </si>
  <si>
    <t>Подпрограмма, основное мероприятие, мероприятие</t>
  </si>
  <si>
    <t xml:space="preserve">Ответственныйисполнитель, соисполнитель  </t>
  </si>
  <si>
    <t xml:space="preserve">Источник  финансового обеспечения </t>
  </si>
  <si>
    <t xml:space="preserve">Средства  областного бюджета    </t>
  </si>
  <si>
    <t xml:space="preserve">Средства областного бюджета     </t>
  </si>
  <si>
    <t xml:space="preserve">Средства обласного бюджета      </t>
  </si>
  <si>
    <t>к муниципальной программе «Развитие образования</t>
  </si>
  <si>
    <t>План реализации муниципальной программы «Развитие образования Рогнединского района» (2020-2022 годы)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</si>
  <si>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</si>
  <si>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</si>
  <si>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</si>
  <si>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</si>
  <si>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</si>
  <si>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</si>
  <si>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 xml:space="preserve">Средства  областного бюджета  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</si>
  <si>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</si>
  <si>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</si>
  <si>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</si>
  <si>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</si>
  <si>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</si>
  <si>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>Развитие инфраструктуры сферы образования</t>
  </si>
  <si>
    <t xml:space="preserve">Средства  областного бюджета   </t>
  </si>
  <si>
    <t>4.</t>
  </si>
  <si>
    <t>Реализация регионального проекта "Успех каждого ребенка"</t>
  </si>
  <si>
    <t xml:space="preserve">Средства  областного бюджета </t>
  </si>
  <si>
    <t>5.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</si>
  <si>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</si>
  <si>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</si>
  <si>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</si>
  <si>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</si>
  <si>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Рогнединского района» (2020-2022 годы))</t>
  </si>
  <si>
    <t>Реализация регионального проекта «Современная школа»</t>
  </si>
  <si>
    <t>Муниципальное учреждение отдел образования администрации Рогнединского района</t>
  </si>
  <si>
    <t>6.</t>
  </si>
  <si>
    <t>6.1.</t>
  </si>
  <si>
    <t>Приведение в соответствии с брендбуком "Точки роста" помещений муниципальных общеобразовательных организаций</t>
  </si>
  <si>
    <t>7.</t>
  </si>
  <si>
    <t>7.1.</t>
  </si>
  <si>
    <t>Реализация регионального проекта "Цифровая образовательная среда"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</si>
  <si>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</si>
  <si>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</si>
  <si>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</si>
  <si>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6,7,8,9,10,13, 14,10.1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</si>
  <si>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</si>
  <si>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</si>
  <si>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3.3.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</si>
  <si>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</si>
  <si>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11,12,12.1</t>
  </si>
  <si>
    <t xml:space="preserve">к постановлению администрации
Рогнединского района от 29 декабря 2020г. №595
</t>
  </si>
  <si>
    <t>1.2.1.</t>
  </si>
  <si>
    <t>Достижение показателей деятельности органов исполнительной власти субъектов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</si>
</sst>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2" fontId="0" fillId="0" borderId="0" xfId="0" applyNumberFormat="1"/>
    <xf numFmtId="2" fontId="2" fillId="0" borderId="6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top" wrapText="1"/>
    </xf>
    <xf numFmtId="0" fontId="2" fillId="0" borderId="16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center" wrapText="1"/>
    </xf>
    <xf numFmtId="2" fontId="0" fillId="0" borderId="0" xfId="0" applyNumberFormat="1" applyAlignment="1">
      <alignment horizontal="right" wrapText="1"/>
    </xf>
    <xf numFmtId="0" fontId="2" fillId="0" borderId="23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2" fillId="0" borderId="22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21" xfId="0" applyFont="1" applyBorder="1" applyAlignment="1">
      <alignment vertical="top" wrapText="1"/>
    </xf>
    <xf numFmtId="0" fontId="7" fillId="0" borderId="24" xfId="0" applyFont="1" applyBorder="1" applyAlignment="1">
      <alignment horizontal="center" vertical="top" wrapText="1"/>
    </xf>
    <xf numFmtId="0" fontId="7" fillId="0" borderId="20" xfId="0" applyFont="1" applyBorder="1" applyAlignment="1">
      <alignment vertical="top" wrapText="1"/>
    </xf>
    <xf numFmtId="0" fontId="2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top" wrapText="1"/>
    </xf>
    <xf numFmtId="0" fontId="7" fillId="0" borderId="30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vertical="top" wrapText="1"/>
    </xf>
    <xf numFmtId="0" fontId="7" fillId="0" borderId="33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0" fontId="2" fillId="0" borderId="34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top" wrapText="1"/>
    </xf>
    <xf numFmtId="0" fontId="2" fillId="0" borderId="27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1" fillId="0" borderId="28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1" fillId="0" borderId="28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2" fontId="2" fillId="0" borderId="18" xfId="0" applyNumberFormat="1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vertical="top" wrapText="1"/>
    </xf>
    <xf numFmtId="0" fontId="1" fillId="0" borderId="33" xfId="0" applyFont="1" applyBorder="1" applyAlignment="1">
      <alignment vertical="top" wrapText="1"/>
    </xf>
    <xf numFmtId="0" fontId="5" fillId="0" borderId="2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top" wrapText="1"/>
    </xf>
    <xf numFmtId="0" fontId="1" fillId="0" borderId="33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5"/>
  <sheetViews>
    <sheetView tabSelected="1" view="pageBreakPreview" zoomScaleNormal="100" zoomScaleSheetLayoutView="100" workbookViewId="0">
      <pane xSplit="3" ySplit="14" topLeftCell="D76" activePane="bottomRight" state="frozen"/>
      <selection pane="topRight" activeCell="D1" sqref="D1"/>
      <selection pane="bottomLeft" activeCell="A15" sqref="A15"/>
      <selection pane="bottomRight" activeCell="C11" sqref="C11:C13"/>
    </sheetView>
  </sheetViews>
  <sheetFormatPr defaultRowHeight="15" x14ac:dyDescent="0.25"/>
  <cols>
    <col min="1" max="1" width="1.7109375" customWidth="1"/>
    <col min="2" max="2" width="6.7109375" customWidth="1"/>
    <col min="3" max="3" width="25.28515625" customWidth="1"/>
    <col min="4" max="4" width="16.7109375" customWidth="1"/>
    <col min="5" max="5" width="14.7109375" customWidth="1"/>
    <col min="6" max="6" width="16.7109375" style="16" customWidth="1"/>
    <col min="7" max="7" width="14.28515625" style="16" customWidth="1"/>
    <col min="8" max="8" width="13" style="16" customWidth="1"/>
    <col min="9" max="9" width="13.28515625" style="16" customWidth="1"/>
    <col min="10" max="10" width="15.140625" customWidth="1"/>
  </cols>
  <sheetData>
    <row r="1" spans="2:10" x14ac:dyDescent="0.25">
      <c r="J1" t="s">
        <v>76</v>
      </c>
    </row>
    <row r="2" spans="2:10" ht="27.75" customHeight="1" x14ac:dyDescent="0.25">
      <c r="G2" s="69" t="s">
        <v>96</v>
      </c>
      <c r="H2" s="69"/>
      <c r="I2" s="69"/>
      <c r="J2" s="69"/>
    </row>
    <row r="3" spans="2:10" ht="12" customHeight="1" x14ac:dyDescent="0.25">
      <c r="G3" s="69"/>
      <c r="H3" s="69"/>
      <c r="I3" s="69"/>
      <c r="J3" s="69"/>
    </row>
    <row r="4" spans="2:10" ht="4.5" customHeight="1" x14ac:dyDescent="0.25">
      <c r="G4" s="69"/>
      <c r="H4" s="69"/>
      <c r="I4" s="69"/>
      <c r="J4" s="69"/>
    </row>
    <row r="6" spans="2:10" ht="15.75" x14ac:dyDescent="0.25">
      <c r="J6" s="21" t="s">
        <v>77</v>
      </c>
    </row>
    <row r="7" spans="2:10" ht="15.75" x14ac:dyDescent="0.25">
      <c r="J7" s="21" t="s">
        <v>54</v>
      </c>
    </row>
    <row r="8" spans="2:10" ht="15.75" x14ac:dyDescent="0.25">
      <c r="J8" s="21" t="s">
        <v>78</v>
      </c>
    </row>
    <row r="9" spans="2:10" ht="15.75" x14ac:dyDescent="0.25">
      <c r="J9" s="21"/>
    </row>
    <row r="10" spans="2:10" ht="16.5" customHeight="1" thickBot="1" x14ac:dyDescent="0.3">
      <c r="B10" s="63" t="s">
        <v>55</v>
      </c>
      <c r="C10" s="63"/>
      <c r="D10" s="63"/>
      <c r="E10" s="63"/>
      <c r="F10" s="63"/>
      <c r="G10" s="63"/>
      <c r="H10" s="63"/>
      <c r="I10" s="63"/>
      <c r="J10" s="63"/>
    </row>
    <row r="11" spans="2:10" s="13" customFormat="1" ht="15.75" customHeight="1" x14ac:dyDescent="0.25">
      <c r="B11" s="54" t="s">
        <v>47</v>
      </c>
      <c r="C11" s="56" t="s">
        <v>48</v>
      </c>
      <c r="D11" s="56" t="s">
        <v>49</v>
      </c>
      <c r="E11" s="56" t="s">
        <v>50</v>
      </c>
      <c r="F11" s="56" t="s">
        <v>0</v>
      </c>
      <c r="G11" s="56"/>
      <c r="H11" s="56"/>
      <c r="I11" s="56"/>
      <c r="J11" s="58"/>
    </row>
    <row r="12" spans="2:10" s="13" customFormat="1" ht="1.5" customHeight="1" x14ac:dyDescent="0.25">
      <c r="B12" s="55"/>
      <c r="C12" s="57"/>
      <c r="D12" s="57"/>
      <c r="E12" s="57"/>
      <c r="F12" s="57"/>
      <c r="G12" s="57"/>
      <c r="H12" s="57"/>
      <c r="I12" s="57"/>
      <c r="J12" s="47"/>
    </row>
    <row r="13" spans="2:10" s="13" customFormat="1" ht="174" customHeight="1" x14ac:dyDescent="0.25">
      <c r="B13" s="55"/>
      <c r="C13" s="57"/>
      <c r="D13" s="57"/>
      <c r="E13" s="57"/>
      <c r="F13" s="42" t="s">
        <v>1</v>
      </c>
      <c r="G13" s="42" t="s">
        <v>2</v>
      </c>
      <c r="H13" s="42" t="s">
        <v>3</v>
      </c>
      <c r="I13" s="42" t="s">
        <v>4</v>
      </c>
      <c r="J13" s="22" t="s">
        <v>5</v>
      </c>
    </row>
    <row r="14" spans="2:10" ht="15.75" x14ac:dyDescent="0.25">
      <c r="B14" s="43">
        <v>1</v>
      </c>
      <c r="C14" s="44">
        <v>2</v>
      </c>
      <c r="D14" s="44">
        <v>3</v>
      </c>
      <c r="E14" s="44">
        <v>4</v>
      </c>
      <c r="F14" s="27">
        <v>5</v>
      </c>
      <c r="G14" s="27">
        <v>6</v>
      </c>
      <c r="H14" s="27">
        <v>7</v>
      </c>
      <c r="I14" s="27">
        <v>8</v>
      </c>
      <c r="J14" s="45">
        <v>9</v>
      </c>
    </row>
    <row r="15" spans="2:10" ht="20.25" customHeight="1" x14ac:dyDescent="0.25">
      <c r="B15" s="59"/>
      <c r="C15" s="60" t="s">
        <v>6</v>
      </c>
      <c r="D15" s="52" t="s">
        <v>80</v>
      </c>
      <c r="E15" s="53" t="s">
        <v>8</v>
      </c>
      <c r="F15" s="48">
        <f>G15+H15+I15</f>
        <v>2433895.0499999998</v>
      </c>
      <c r="G15" s="48">
        <f>G70+G29</f>
        <v>2433895.0499999998</v>
      </c>
      <c r="H15" s="48">
        <f>H70+H29</f>
        <v>0</v>
      </c>
      <c r="I15" s="48">
        <f>I70+I29</f>
        <v>0</v>
      </c>
      <c r="J15" s="62"/>
    </row>
    <row r="16" spans="2:10" ht="20.25" customHeight="1" x14ac:dyDescent="0.25">
      <c r="B16" s="59"/>
      <c r="C16" s="60"/>
      <c r="D16" s="52"/>
      <c r="E16" s="53"/>
      <c r="F16" s="48"/>
      <c r="G16" s="48"/>
      <c r="H16" s="48"/>
      <c r="I16" s="48"/>
      <c r="J16" s="62"/>
    </row>
    <row r="17" spans="2:10" ht="41.25" customHeight="1" x14ac:dyDescent="0.25">
      <c r="B17" s="59"/>
      <c r="C17" s="60"/>
      <c r="D17" s="52"/>
      <c r="E17" s="41" t="s">
        <v>9</v>
      </c>
      <c r="F17" s="42">
        <f>G17+H17+I17</f>
        <v>70844917.270000011</v>
      </c>
      <c r="G17" s="42">
        <f>G20+G30+G53+G71+G87+G64+G80</f>
        <v>70844917.270000011</v>
      </c>
      <c r="H17" s="42">
        <f>H20+H30+H53+H71+H87+H64+H80</f>
        <v>0</v>
      </c>
      <c r="I17" s="42">
        <f>I20+I30+I53+I71+I87+I64+I80</f>
        <v>0</v>
      </c>
      <c r="J17" s="46"/>
    </row>
    <row r="18" spans="2:10" ht="45" customHeight="1" x14ac:dyDescent="0.25">
      <c r="B18" s="59"/>
      <c r="C18" s="60"/>
      <c r="D18" s="52"/>
      <c r="E18" s="41" t="s">
        <v>10</v>
      </c>
      <c r="F18" s="42">
        <f>G18+H18+I18</f>
        <v>22170213.949999999</v>
      </c>
      <c r="G18" s="42">
        <f>G21+G31+G54+G72+G89+G65+G82</f>
        <v>22170213.949999999</v>
      </c>
      <c r="H18" s="42">
        <f>H21+H31+H54+H72+H89+H65+H82</f>
        <v>0</v>
      </c>
      <c r="I18" s="42">
        <f>I21+I31+I54+I72+I89+I65+I82</f>
        <v>0</v>
      </c>
      <c r="J18" s="46"/>
    </row>
    <row r="19" spans="2:10" ht="15.75" x14ac:dyDescent="0.25">
      <c r="B19" s="59"/>
      <c r="C19" s="60"/>
      <c r="D19" s="52"/>
      <c r="E19" s="41" t="s">
        <v>11</v>
      </c>
      <c r="F19" s="40">
        <f>F15+F17+F18</f>
        <v>95449026.270000011</v>
      </c>
      <c r="G19" s="40">
        <f t="shared" ref="G19:I19" si="0">G15+G17+G18</f>
        <v>95449026.270000011</v>
      </c>
      <c r="H19" s="40">
        <f t="shared" si="0"/>
        <v>0</v>
      </c>
      <c r="I19" s="40">
        <f t="shared" si="0"/>
        <v>0</v>
      </c>
      <c r="J19" s="46"/>
    </row>
    <row r="20" spans="2:10" ht="38.25" x14ac:dyDescent="0.25">
      <c r="B20" s="59" t="s">
        <v>58</v>
      </c>
      <c r="C20" s="60" t="s">
        <v>56</v>
      </c>
      <c r="D20" s="61" t="s">
        <v>80</v>
      </c>
      <c r="E20" s="39" t="s">
        <v>62</v>
      </c>
      <c r="F20" s="40">
        <f>F23</f>
        <v>1928400</v>
      </c>
      <c r="G20" s="40">
        <f t="shared" ref="G20:I20" si="1">G23</f>
        <v>1928400</v>
      </c>
      <c r="H20" s="40">
        <f t="shared" si="1"/>
        <v>0</v>
      </c>
      <c r="I20" s="40">
        <f t="shared" si="1"/>
        <v>0</v>
      </c>
      <c r="J20" s="47" t="s">
        <v>75</v>
      </c>
    </row>
    <row r="21" spans="2:10" ht="38.25" x14ac:dyDescent="0.25">
      <c r="B21" s="59"/>
      <c r="C21" s="60"/>
      <c r="D21" s="61"/>
      <c r="E21" s="39" t="s">
        <v>10</v>
      </c>
      <c r="F21" s="40">
        <f>F24+F26+F27+F28+F25</f>
        <v>8463719.5600000005</v>
      </c>
      <c r="G21" s="40">
        <f>G24+G26+G27+G28+G25</f>
        <v>8463719.5600000005</v>
      </c>
      <c r="H21" s="40">
        <f t="shared" ref="G21:I21" si="2">H24+H26+H27+H28</f>
        <v>0</v>
      </c>
      <c r="I21" s="40">
        <f t="shared" si="2"/>
        <v>0</v>
      </c>
      <c r="J21" s="47"/>
    </row>
    <row r="22" spans="2:10" s="26" customFormat="1" ht="18" customHeight="1" thickBot="1" x14ac:dyDescent="0.3">
      <c r="B22" s="106"/>
      <c r="C22" s="107"/>
      <c r="D22" s="108"/>
      <c r="E22" s="109" t="s">
        <v>11</v>
      </c>
      <c r="F22" s="24">
        <f>F20+F21</f>
        <v>10392119.560000001</v>
      </c>
      <c r="G22" s="24">
        <f t="shared" ref="G22:I22" si="3">G20+G21</f>
        <v>10392119.560000001</v>
      </c>
      <c r="H22" s="24">
        <f t="shared" si="3"/>
        <v>0</v>
      </c>
      <c r="I22" s="24">
        <f t="shared" si="3"/>
        <v>0</v>
      </c>
      <c r="J22" s="110"/>
    </row>
    <row r="23" spans="2:10" s="26" customFormat="1" ht="129.75" customHeight="1" x14ac:dyDescent="0.25">
      <c r="B23" s="116" t="s">
        <v>13</v>
      </c>
      <c r="C23" s="117" t="s">
        <v>38</v>
      </c>
      <c r="D23" s="118" t="s">
        <v>80</v>
      </c>
      <c r="E23" s="119" t="s">
        <v>51</v>
      </c>
      <c r="F23" s="120">
        <f>G23+H23+I23</f>
        <v>1928400</v>
      </c>
      <c r="G23" s="120">
        <v>1928400</v>
      </c>
      <c r="H23" s="120">
        <v>0</v>
      </c>
      <c r="I23" s="120">
        <v>0</v>
      </c>
      <c r="J23" s="121"/>
    </row>
    <row r="24" spans="2:10" s="26" customFormat="1" ht="76.5" customHeight="1" x14ac:dyDescent="0.25">
      <c r="B24" s="35" t="s">
        <v>57</v>
      </c>
      <c r="C24" s="36" t="s">
        <v>40</v>
      </c>
      <c r="D24" s="37" t="s">
        <v>80</v>
      </c>
      <c r="E24" s="41" t="s">
        <v>10</v>
      </c>
      <c r="F24" s="42">
        <f>G24+H24+I24</f>
        <v>1257485.44</v>
      </c>
      <c r="G24" s="42">
        <v>1257485.44</v>
      </c>
      <c r="H24" s="42">
        <v>0</v>
      </c>
      <c r="I24" s="42">
        <v>0</v>
      </c>
      <c r="J24" s="46"/>
    </row>
    <row r="25" spans="2:10" s="26" customFormat="1" ht="81.75" customHeight="1" x14ac:dyDescent="0.25">
      <c r="B25" s="35" t="s">
        <v>97</v>
      </c>
      <c r="C25" s="36" t="s">
        <v>98</v>
      </c>
      <c r="D25" s="37" t="s">
        <v>80</v>
      </c>
      <c r="E25" s="41" t="s">
        <v>10</v>
      </c>
      <c r="F25" s="42">
        <f>G25+H25+I25</f>
        <v>26520.44</v>
      </c>
      <c r="G25" s="42">
        <v>26520.44</v>
      </c>
      <c r="H25" s="42">
        <v>0</v>
      </c>
      <c r="I25" s="42">
        <v>0</v>
      </c>
      <c r="J25" s="46"/>
    </row>
    <row r="26" spans="2:10" s="26" customFormat="1" ht="82.5" customHeight="1" x14ac:dyDescent="0.25">
      <c r="B26" s="35" t="s">
        <v>59</v>
      </c>
      <c r="C26" s="36" t="s">
        <v>42</v>
      </c>
      <c r="D26" s="37" t="s">
        <v>80</v>
      </c>
      <c r="E26" s="41" t="s">
        <v>10</v>
      </c>
      <c r="F26" s="42">
        <f>G26+H26+I26</f>
        <v>7149246.8799999999</v>
      </c>
      <c r="G26" s="42">
        <v>7149246.8799999999</v>
      </c>
      <c r="H26" s="42">
        <v>0</v>
      </c>
      <c r="I26" s="42">
        <v>0</v>
      </c>
      <c r="J26" s="46"/>
    </row>
    <row r="27" spans="2:10" s="26" customFormat="1" ht="76.5" x14ac:dyDescent="0.25">
      <c r="B27" s="35" t="s">
        <v>60</v>
      </c>
      <c r="C27" s="36" t="s">
        <v>44</v>
      </c>
      <c r="D27" s="37" t="s">
        <v>80</v>
      </c>
      <c r="E27" s="41" t="s">
        <v>10</v>
      </c>
      <c r="F27" s="42">
        <f>G27+H27+I27</f>
        <v>0</v>
      </c>
      <c r="G27" s="42">
        <v>0</v>
      </c>
      <c r="H27" s="42">
        <v>0</v>
      </c>
      <c r="I27" s="42">
        <v>0</v>
      </c>
      <c r="J27" s="46"/>
    </row>
    <row r="28" spans="2:10" s="26" customFormat="1" ht="84.75" customHeight="1" x14ac:dyDescent="0.25">
      <c r="B28" s="35" t="s">
        <v>61</v>
      </c>
      <c r="C28" s="36" t="s">
        <v>46</v>
      </c>
      <c r="D28" s="37" t="s">
        <v>80</v>
      </c>
      <c r="E28" s="41" t="s">
        <v>10</v>
      </c>
      <c r="F28" s="42">
        <f>G28+H28+I28</f>
        <v>30466.799999999999</v>
      </c>
      <c r="G28" s="42">
        <v>30466.799999999999</v>
      </c>
      <c r="H28" s="42">
        <v>0</v>
      </c>
      <c r="I28" s="42">
        <v>0</v>
      </c>
      <c r="J28" s="46"/>
    </row>
    <row r="29" spans="2:10" s="26" customFormat="1" ht="48" customHeight="1" x14ac:dyDescent="0.25">
      <c r="B29" s="112" t="s">
        <v>63</v>
      </c>
      <c r="C29" s="114" t="s">
        <v>64</v>
      </c>
      <c r="D29" s="114" t="s">
        <v>80</v>
      </c>
      <c r="E29" s="39" t="s">
        <v>8</v>
      </c>
      <c r="F29" s="40">
        <f>F44+F49</f>
        <v>2044117.2</v>
      </c>
      <c r="G29" s="40">
        <f t="shared" ref="G29:I29" si="4">G44+G49</f>
        <v>2044117.2</v>
      </c>
      <c r="H29" s="40">
        <f t="shared" si="4"/>
        <v>0</v>
      </c>
      <c r="I29" s="40">
        <f t="shared" si="4"/>
        <v>0</v>
      </c>
      <c r="J29" s="111" t="s">
        <v>90</v>
      </c>
    </row>
    <row r="30" spans="2:10" s="26" customFormat="1" ht="45" customHeight="1" thickBot="1" x14ac:dyDescent="0.3">
      <c r="B30" s="122"/>
      <c r="C30" s="123"/>
      <c r="D30" s="123"/>
      <c r="E30" s="109" t="s">
        <v>9</v>
      </c>
      <c r="F30" s="24">
        <f>F34+F43+F37+F45+F50</f>
        <v>57056463.25</v>
      </c>
      <c r="G30" s="24">
        <f t="shared" ref="G30:I30" si="5">G34+G43+G37+G45+G50</f>
        <v>57056463.25</v>
      </c>
      <c r="H30" s="24">
        <f t="shared" si="5"/>
        <v>0</v>
      </c>
      <c r="I30" s="24">
        <f t="shared" si="5"/>
        <v>0</v>
      </c>
      <c r="J30" s="124"/>
    </row>
    <row r="31" spans="2:10" s="26" customFormat="1" ht="36.75" customHeight="1" x14ac:dyDescent="0.25">
      <c r="B31" s="125"/>
      <c r="C31" s="126"/>
      <c r="D31" s="126"/>
      <c r="E31" s="127" t="s">
        <v>10</v>
      </c>
      <c r="F31" s="128">
        <f>F33+F36+F39+F42+F46+F51</f>
        <v>13269645.799999999</v>
      </c>
      <c r="G31" s="128">
        <f t="shared" ref="G31:I31" si="6">G33+G36+G39+G42+G46+G51</f>
        <v>13269645.799999999</v>
      </c>
      <c r="H31" s="128">
        <f t="shared" si="6"/>
        <v>0</v>
      </c>
      <c r="I31" s="128">
        <f t="shared" si="6"/>
        <v>0</v>
      </c>
      <c r="J31" s="129"/>
    </row>
    <row r="32" spans="2:10" s="26" customFormat="1" ht="21.75" customHeight="1" x14ac:dyDescent="0.25">
      <c r="B32" s="113"/>
      <c r="C32" s="115"/>
      <c r="D32" s="115"/>
      <c r="E32" s="39" t="s">
        <v>11</v>
      </c>
      <c r="F32" s="40">
        <f>F30+F31+F29</f>
        <v>72370226.25</v>
      </c>
      <c r="G32" s="40">
        <f t="shared" ref="G32:I32" si="7">G30+G31+G29</f>
        <v>72370226.25</v>
      </c>
      <c r="H32" s="40">
        <f t="shared" si="7"/>
        <v>0</v>
      </c>
      <c r="I32" s="40">
        <f t="shared" si="7"/>
        <v>0</v>
      </c>
      <c r="J32" s="105"/>
    </row>
    <row r="33" spans="2:10" ht="76.5" customHeight="1" x14ac:dyDescent="0.25">
      <c r="B33" s="35" t="s">
        <v>18</v>
      </c>
      <c r="C33" s="36" t="s">
        <v>14</v>
      </c>
      <c r="D33" s="37" t="s">
        <v>80</v>
      </c>
      <c r="E33" s="41" t="s">
        <v>10</v>
      </c>
      <c r="F33" s="42">
        <f>G33+H33+I33</f>
        <v>2371294.17</v>
      </c>
      <c r="G33" s="42">
        <v>2371294.17</v>
      </c>
      <c r="H33" s="42">
        <v>0</v>
      </c>
      <c r="I33" s="42">
        <v>0</v>
      </c>
      <c r="J33" s="38"/>
    </row>
    <row r="34" spans="2:10" ht="81" customHeight="1" x14ac:dyDescent="0.25">
      <c r="B34" s="50" t="s">
        <v>20</v>
      </c>
      <c r="C34" s="51" t="s">
        <v>16</v>
      </c>
      <c r="D34" s="52" t="s">
        <v>80</v>
      </c>
      <c r="E34" s="53" t="s">
        <v>9</v>
      </c>
      <c r="F34" s="48">
        <f>G34+H34+I34</f>
        <v>9796208</v>
      </c>
      <c r="G34" s="48">
        <v>9796208</v>
      </c>
      <c r="H34" s="48">
        <v>0</v>
      </c>
      <c r="I34" s="48">
        <v>0</v>
      </c>
      <c r="J34" s="49"/>
    </row>
    <row r="35" spans="2:10" ht="378.75" customHeight="1" thickBot="1" x14ac:dyDescent="0.3">
      <c r="B35" s="65"/>
      <c r="C35" s="66"/>
      <c r="D35" s="67"/>
      <c r="E35" s="130"/>
      <c r="F35" s="131"/>
      <c r="G35" s="131"/>
      <c r="H35" s="131"/>
      <c r="I35" s="131"/>
      <c r="J35" s="132"/>
    </row>
    <row r="36" spans="2:10" ht="75.75" customHeight="1" x14ac:dyDescent="0.25">
      <c r="B36" s="116" t="s">
        <v>22</v>
      </c>
      <c r="C36" s="118" t="s">
        <v>19</v>
      </c>
      <c r="D36" s="118" t="s">
        <v>80</v>
      </c>
      <c r="E36" s="119" t="s">
        <v>10</v>
      </c>
      <c r="F36" s="120">
        <f>G36+H36+I36</f>
        <v>7864166.8899999997</v>
      </c>
      <c r="G36" s="120">
        <v>7864166.8899999997</v>
      </c>
      <c r="H36" s="120">
        <v>0</v>
      </c>
      <c r="I36" s="120">
        <v>0</v>
      </c>
      <c r="J36" s="140"/>
    </row>
    <row r="37" spans="2:10" ht="168" customHeight="1" x14ac:dyDescent="0.25">
      <c r="B37" s="35" t="s">
        <v>24</v>
      </c>
      <c r="C37" s="37" t="s">
        <v>21</v>
      </c>
      <c r="D37" s="37" t="s">
        <v>80</v>
      </c>
      <c r="E37" s="41" t="s">
        <v>52</v>
      </c>
      <c r="F37" s="42">
        <f>G37+H37+I37</f>
        <v>46797607.450000003</v>
      </c>
      <c r="G37" s="42">
        <v>46797607.450000003</v>
      </c>
      <c r="H37" s="42">
        <v>0</v>
      </c>
      <c r="I37" s="42">
        <v>0</v>
      </c>
      <c r="J37" s="38"/>
    </row>
    <row r="38" spans="2:10" ht="6.75" hidden="1" customHeight="1" thickBot="1" x14ac:dyDescent="0.25">
      <c r="B38" s="35"/>
      <c r="C38" s="37"/>
      <c r="D38" s="37"/>
      <c r="E38" s="41"/>
      <c r="F38" s="42"/>
      <c r="G38" s="42"/>
      <c r="H38" s="42"/>
      <c r="I38" s="42"/>
      <c r="J38" s="23"/>
    </row>
    <row r="39" spans="2:10" ht="75.75" customHeight="1" x14ac:dyDescent="0.25">
      <c r="B39" s="50" t="s">
        <v>26</v>
      </c>
      <c r="C39" s="51" t="s">
        <v>23</v>
      </c>
      <c r="D39" s="52" t="s">
        <v>80</v>
      </c>
      <c r="E39" s="53" t="s">
        <v>10</v>
      </c>
      <c r="F39" s="48">
        <f>G39+H39+I39</f>
        <v>736201.93</v>
      </c>
      <c r="G39" s="48">
        <v>736201.93</v>
      </c>
      <c r="H39" s="48">
        <v>0</v>
      </c>
      <c r="I39" s="48">
        <v>0</v>
      </c>
      <c r="J39" s="49"/>
    </row>
    <row r="40" spans="2:10" ht="10.5" hidden="1" customHeight="1" thickBot="1" x14ac:dyDescent="0.25">
      <c r="B40" s="50"/>
      <c r="C40" s="51"/>
      <c r="D40" s="52"/>
      <c r="E40" s="53"/>
      <c r="F40" s="48"/>
      <c r="G40" s="48"/>
      <c r="H40" s="48"/>
      <c r="I40" s="48"/>
      <c r="J40" s="49"/>
    </row>
    <row r="41" spans="2:10" ht="15.75" hidden="1" customHeight="1" thickBot="1" x14ac:dyDescent="0.25">
      <c r="B41" s="50"/>
      <c r="C41" s="51"/>
      <c r="D41" s="52"/>
      <c r="E41" s="53"/>
      <c r="F41" s="48"/>
      <c r="G41" s="48"/>
      <c r="H41" s="48"/>
      <c r="I41" s="48"/>
      <c r="J41" s="49"/>
    </row>
    <row r="42" spans="2:10" ht="76.5" customHeight="1" x14ac:dyDescent="0.25">
      <c r="B42" s="35" t="s">
        <v>65</v>
      </c>
      <c r="C42" s="36" t="s">
        <v>30</v>
      </c>
      <c r="D42" s="37" t="s">
        <v>80</v>
      </c>
      <c r="E42" s="41" t="s">
        <v>10</v>
      </c>
      <c r="F42" s="42">
        <f t="shared" ref="F42:F47" si="8">G42+H42+I42</f>
        <v>2268934.92</v>
      </c>
      <c r="G42" s="42">
        <v>2268934.92</v>
      </c>
      <c r="H42" s="42">
        <v>0</v>
      </c>
      <c r="I42" s="42">
        <v>0</v>
      </c>
      <c r="J42" s="38"/>
    </row>
    <row r="43" spans="2:10" ht="108" customHeight="1" x14ac:dyDescent="0.25">
      <c r="B43" s="35" t="s">
        <v>66</v>
      </c>
      <c r="C43" s="36" t="s">
        <v>45</v>
      </c>
      <c r="D43" s="37" t="s">
        <v>80</v>
      </c>
      <c r="E43" s="41" t="s">
        <v>9</v>
      </c>
      <c r="F43" s="42">
        <f t="shared" si="8"/>
        <v>418495</v>
      </c>
      <c r="G43" s="42">
        <v>418495</v>
      </c>
      <c r="H43" s="42">
        <v>0</v>
      </c>
      <c r="I43" s="42">
        <v>0</v>
      </c>
      <c r="J43" s="38"/>
    </row>
    <row r="44" spans="2:10" ht="46.5" customHeight="1" x14ac:dyDescent="0.25">
      <c r="B44" s="70" t="s">
        <v>88</v>
      </c>
      <c r="C44" s="72" t="s">
        <v>89</v>
      </c>
      <c r="D44" s="72" t="s">
        <v>80</v>
      </c>
      <c r="E44" s="41" t="s">
        <v>8</v>
      </c>
      <c r="F44" s="42">
        <f t="shared" si="8"/>
        <v>1536360</v>
      </c>
      <c r="G44" s="42">
        <v>1536360</v>
      </c>
      <c r="H44" s="42">
        <v>0</v>
      </c>
      <c r="I44" s="42">
        <v>0</v>
      </c>
      <c r="J44" s="139"/>
    </row>
    <row r="45" spans="2:10" ht="43.5" customHeight="1" thickBot="1" x14ac:dyDescent="0.3">
      <c r="B45" s="141"/>
      <c r="C45" s="142"/>
      <c r="D45" s="142"/>
      <c r="E45" s="33" t="s">
        <v>9</v>
      </c>
      <c r="F45" s="143">
        <f t="shared" si="8"/>
        <v>0</v>
      </c>
      <c r="G45" s="143">
        <v>0</v>
      </c>
      <c r="H45" s="143">
        <v>0</v>
      </c>
      <c r="I45" s="143">
        <v>0</v>
      </c>
      <c r="J45" s="144"/>
    </row>
    <row r="46" spans="2:10" ht="43.5" customHeight="1" x14ac:dyDescent="0.25">
      <c r="B46" s="145"/>
      <c r="C46" s="146"/>
      <c r="D46" s="146"/>
      <c r="E46" s="119" t="s">
        <v>10</v>
      </c>
      <c r="F46" s="120">
        <f t="shared" si="8"/>
        <v>0</v>
      </c>
      <c r="G46" s="120">
        <v>0</v>
      </c>
      <c r="H46" s="120">
        <v>0</v>
      </c>
      <c r="I46" s="120">
        <v>0</v>
      </c>
      <c r="J46" s="140"/>
    </row>
    <row r="47" spans="2:10" ht="27.75" customHeight="1" x14ac:dyDescent="0.25">
      <c r="B47" s="134"/>
      <c r="C47" s="136"/>
      <c r="D47" s="137"/>
      <c r="E47" s="41" t="s">
        <v>11</v>
      </c>
      <c r="F47" s="42">
        <f t="shared" si="8"/>
        <v>1536360</v>
      </c>
      <c r="G47" s="42">
        <f>G44+G45+G46</f>
        <v>1536360</v>
      </c>
      <c r="H47" s="42">
        <f t="shared" ref="H47:I47" si="9">H44+H45+H46</f>
        <v>0</v>
      </c>
      <c r="I47" s="42">
        <f t="shared" si="9"/>
        <v>0</v>
      </c>
      <c r="J47" s="38"/>
    </row>
    <row r="48" spans="2:10" ht="105.75" hidden="1" customHeight="1" x14ac:dyDescent="0.25">
      <c r="B48" s="135"/>
      <c r="C48" s="137"/>
      <c r="D48" s="37"/>
      <c r="E48" s="41"/>
      <c r="F48" s="42"/>
      <c r="G48" s="42"/>
      <c r="H48" s="42"/>
      <c r="I48" s="42"/>
      <c r="J48" s="38"/>
    </row>
    <row r="49" spans="2:10" ht="40.5" customHeight="1" x14ac:dyDescent="0.25">
      <c r="B49" s="50" t="s">
        <v>91</v>
      </c>
      <c r="C49" s="51" t="s">
        <v>92</v>
      </c>
      <c r="D49" s="52" t="s">
        <v>80</v>
      </c>
      <c r="E49" s="41" t="s">
        <v>8</v>
      </c>
      <c r="F49" s="42">
        <f>G49+H49+I49</f>
        <v>507757.2</v>
      </c>
      <c r="G49" s="42">
        <v>507757.2</v>
      </c>
      <c r="H49" s="42">
        <v>0</v>
      </c>
      <c r="I49" s="42">
        <v>0</v>
      </c>
      <c r="J49" s="49"/>
    </row>
    <row r="50" spans="2:10" ht="40.5" customHeight="1" x14ac:dyDescent="0.25">
      <c r="B50" s="50"/>
      <c r="C50" s="51"/>
      <c r="D50" s="52"/>
      <c r="E50" s="41" t="s">
        <v>9</v>
      </c>
      <c r="F50" s="42">
        <f t="shared" ref="F50:F52" si="10">G50+H50+I50</f>
        <v>44152.800000000003</v>
      </c>
      <c r="G50" s="42">
        <v>44152.800000000003</v>
      </c>
      <c r="H50" s="42">
        <v>0</v>
      </c>
      <c r="I50" s="42">
        <v>0</v>
      </c>
      <c r="J50" s="49"/>
    </row>
    <row r="51" spans="2:10" ht="40.5" customHeight="1" x14ac:dyDescent="0.25">
      <c r="B51" s="50"/>
      <c r="C51" s="51"/>
      <c r="D51" s="52"/>
      <c r="E51" s="41" t="s">
        <v>10</v>
      </c>
      <c r="F51" s="42">
        <f t="shared" si="10"/>
        <v>29047.89</v>
      </c>
      <c r="G51" s="42">
        <v>29047.89</v>
      </c>
      <c r="H51" s="42">
        <v>0</v>
      </c>
      <c r="I51" s="42">
        <v>0</v>
      </c>
      <c r="J51" s="49"/>
    </row>
    <row r="52" spans="2:10" ht="39.75" customHeight="1" x14ac:dyDescent="0.25">
      <c r="B52" s="50"/>
      <c r="C52" s="51"/>
      <c r="D52" s="52"/>
      <c r="E52" s="41" t="s">
        <v>11</v>
      </c>
      <c r="F52" s="42">
        <f t="shared" si="10"/>
        <v>580957.89</v>
      </c>
      <c r="G52" s="42">
        <f>G49+G50+G51</f>
        <v>580957.89</v>
      </c>
      <c r="H52" s="42">
        <f t="shared" ref="H52:I52" si="11">H49+H50+H51</f>
        <v>0</v>
      </c>
      <c r="I52" s="42">
        <f t="shared" si="11"/>
        <v>0</v>
      </c>
      <c r="J52" s="49"/>
    </row>
    <row r="53" spans="2:10" ht="41.25" customHeight="1" x14ac:dyDescent="0.25">
      <c r="B53" s="59" t="s">
        <v>67</v>
      </c>
      <c r="C53" s="60" t="s">
        <v>68</v>
      </c>
      <c r="D53" s="61" t="s">
        <v>80</v>
      </c>
      <c r="E53" s="39" t="s">
        <v>69</v>
      </c>
      <c r="F53" s="40">
        <f>G53+H53+I53</f>
        <v>11343450.199999999</v>
      </c>
      <c r="G53" s="40">
        <f>G56+G59+G62</f>
        <v>11343450.199999999</v>
      </c>
      <c r="H53" s="40">
        <f>H56+H59</f>
        <v>0</v>
      </c>
      <c r="I53" s="40">
        <f>I56+I59</f>
        <v>0</v>
      </c>
      <c r="J53" s="49" t="s">
        <v>95</v>
      </c>
    </row>
    <row r="54" spans="2:10" ht="37.5" customHeight="1" x14ac:dyDescent="0.25">
      <c r="B54" s="59"/>
      <c r="C54" s="60"/>
      <c r="D54" s="61"/>
      <c r="E54" s="39" t="s">
        <v>10</v>
      </c>
      <c r="F54" s="40">
        <f>G54+H54+I54</f>
        <v>314704.74</v>
      </c>
      <c r="G54" s="40">
        <f>G57+G60</f>
        <v>314704.74</v>
      </c>
      <c r="H54" s="40">
        <f>H57+H60</f>
        <v>0</v>
      </c>
      <c r="I54" s="40">
        <f t="shared" ref="I54" si="12">I57+I60</f>
        <v>0</v>
      </c>
      <c r="J54" s="49"/>
    </row>
    <row r="55" spans="2:10" ht="19.5" customHeight="1" x14ac:dyDescent="0.25">
      <c r="B55" s="59"/>
      <c r="C55" s="60"/>
      <c r="D55" s="61"/>
      <c r="E55" s="39" t="s">
        <v>11</v>
      </c>
      <c r="F55" s="40">
        <f>F53+F54</f>
        <v>11658154.939999999</v>
      </c>
      <c r="G55" s="40">
        <f>G53+G54</f>
        <v>11658154.939999999</v>
      </c>
      <c r="H55" s="40">
        <f t="shared" ref="H55:I55" si="13">H53+H54</f>
        <v>0</v>
      </c>
      <c r="I55" s="40">
        <f t="shared" si="13"/>
        <v>0</v>
      </c>
      <c r="J55" s="49"/>
    </row>
    <row r="56" spans="2:10" ht="42" customHeight="1" x14ac:dyDescent="0.25">
      <c r="B56" s="50" t="s">
        <v>29</v>
      </c>
      <c r="C56" s="51" t="s">
        <v>25</v>
      </c>
      <c r="D56" s="52" t="s">
        <v>80</v>
      </c>
      <c r="E56" s="41" t="s">
        <v>69</v>
      </c>
      <c r="F56" s="42">
        <f>G56+H56+I56</f>
        <v>4902037.24</v>
      </c>
      <c r="G56" s="42">
        <v>4902037.24</v>
      </c>
      <c r="H56" s="42">
        <v>0</v>
      </c>
      <c r="I56" s="42">
        <v>0</v>
      </c>
      <c r="J56" s="38"/>
    </row>
    <row r="57" spans="2:10" ht="40.5" customHeight="1" x14ac:dyDescent="0.25">
      <c r="B57" s="50"/>
      <c r="C57" s="51"/>
      <c r="D57" s="52"/>
      <c r="E57" s="41" t="s">
        <v>10</v>
      </c>
      <c r="F57" s="42">
        <f t="shared" ref="F57" si="14">G57+H57+I57</f>
        <v>238841.4</v>
      </c>
      <c r="G57" s="42">
        <v>238841.4</v>
      </c>
      <c r="H57" s="42">
        <v>0</v>
      </c>
      <c r="I57" s="42">
        <v>0</v>
      </c>
      <c r="J57" s="38"/>
    </row>
    <row r="58" spans="2:10" ht="20.25" customHeight="1" x14ac:dyDescent="0.25">
      <c r="B58" s="50"/>
      <c r="C58" s="51"/>
      <c r="D58" s="52"/>
      <c r="E58" s="41" t="s">
        <v>11</v>
      </c>
      <c r="F58" s="42">
        <f>F56+F57</f>
        <v>5140878.6400000006</v>
      </c>
      <c r="G58" s="42">
        <f t="shared" ref="G58:I58" si="15">G56+G57</f>
        <v>5140878.6400000006</v>
      </c>
      <c r="H58" s="42">
        <f t="shared" si="15"/>
        <v>0</v>
      </c>
      <c r="I58" s="42">
        <f t="shared" si="15"/>
        <v>0</v>
      </c>
      <c r="J58" s="38"/>
    </row>
    <row r="59" spans="2:10" ht="40.5" customHeight="1" x14ac:dyDescent="0.25">
      <c r="B59" s="50" t="s">
        <v>31</v>
      </c>
      <c r="C59" s="51" t="s">
        <v>27</v>
      </c>
      <c r="D59" s="52" t="s">
        <v>80</v>
      </c>
      <c r="E59" s="41" t="s">
        <v>69</v>
      </c>
      <c r="F59" s="42">
        <f>G59+H59+I59</f>
        <v>1441412.96</v>
      </c>
      <c r="G59" s="42">
        <v>1441412.96</v>
      </c>
      <c r="H59" s="42">
        <v>0</v>
      </c>
      <c r="I59" s="42">
        <v>0</v>
      </c>
      <c r="J59" s="38"/>
    </row>
    <row r="60" spans="2:10" ht="39" customHeight="1" x14ac:dyDescent="0.25">
      <c r="B60" s="50"/>
      <c r="C60" s="51"/>
      <c r="D60" s="52"/>
      <c r="E60" s="41" t="s">
        <v>10</v>
      </c>
      <c r="F60" s="42">
        <f>G60+H60+I60</f>
        <v>75863.34</v>
      </c>
      <c r="G60" s="42">
        <v>75863.34</v>
      </c>
      <c r="H60" s="42">
        <v>0</v>
      </c>
      <c r="I60" s="42">
        <v>0</v>
      </c>
      <c r="J60" s="38"/>
    </row>
    <row r="61" spans="2:10" ht="24" customHeight="1" thickBot="1" x14ac:dyDescent="0.3">
      <c r="B61" s="65"/>
      <c r="C61" s="66"/>
      <c r="D61" s="67"/>
      <c r="E61" s="33" t="s">
        <v>11</v>
      </c>
      <c r="F61" s="143">
        <f>F59+F60</f>
        <v>1517276.3</v>
      </c>
      <c r="G61" s="143">
        <f>G59+G60</f>
        <v>1517276.3</v>
      </c>
      <c r="H61" s="143">
        <f t="shared" ref="H61:I61" si="16">H59+H60</f>
        <v>0</v>
      </c>
      <c r="I61" s="143">
        <f t="shared" si="16"/>
        <v>0</v>
      </c>
      <c r="J61" s="25"/>
    </row>
    <row r="62" spans="2:10" ht="120.75" customHeight="1" x14ac:dyDescent="0.25">
      <c r="B62" s="148" t="s">
        <v>93</v>
      </c>
      <c r="C62" s="149" t="s">
        <v>94</v>
      </c>
      <c r="D62" s="150" t="s">
        <v>80</v>
      </c>
      <c r="E62" s="119" t="s">
        <v>69</v>
      </c>
      <c r="F62" s="120">
        <f>G62+H62+I62</f>
        <v>5000000</v>
      </c>
      <c r="G62" s="120">
        <v>5000000</v>
      </c>
      <c r="H62" s="120">
        <v>0</v>
      </c>
      <c r="I62" s="120">
        <v>0</v>
      </c>
      <c r="J62" s="140"/>
    </row>
    <row r="63" spans="2:10" ht="24" customHeight="1" x14ac:dyDescent="0.25">
      <c r="B63" s="71"/>
      <c r="C63" s="104"/>
      <c r="D63" s="73"/>
      <c r="E63" s="41" t="s">
        <v>11</v>
      </c>
      <c r="F63" s="42">
        <f>F62</f>
        <v>5000000</v>
      </c>
      <c r="G63" s="42">
        <f>G62</f>
        <v>5000000</v>
      </c>
      <c r="H63" s="42">
        <f>H62</f>
        <v>0</v>
      </c>
      <c r="I63" s="42">
        <f>I62</f>
        <v>0</v>
      </c>
      <c r="J63" s="38"/>
    </row>
    <row r="64" spans="2:10" ht="37.5" customHeight="1" x14ac:dyDescent="0.25">
      <c r="B64" s="59" t="s">
        <v>70</v>
      </c>
      <c r="C64" s="60" t="s">
        <v>79</v>
      </c>
      <c r="D64" s="52" t="s">
        <v>80</v>
      </c>
      <c r="E64" s="39" t="s">
        <v>69</v>
      </c>
      <c r="F64" s="42">
        <f>G64+H64+I64</f>
        <v>166666.67000000001</v>
      </c>
      <c r="G64" s="42">
        <f t="shared" ref="G64:I65" si="17">G67</f>
        <v>166666.67000000001</v>
      </c>
      <c r="H64" s="42">
        <f t="shared" si="17"/>
        <v>0</v>
      </c>
      <c r="I64" s="42">
        <f t="shared" si="17"/>
        <v>0</v>
      </c>
      <c r="J64" s="49">
        <v>15</v>
      </c>
    </row>
    <row r="65" spans="2:10" ht="36.75" customHeight="1" x14ac:dyDescent="0.25">
      <c r="B65" s="59"/>
      <c r="C65" s="60"/>
      <c r="D65" s="52"/>
      <c r="E65" s="39" t="s">
        <v>10</v>
      </c>
      <c r="F65" s="42">
        <f>G65+H65+I65</f>
        <v>8771.93</v>
      </c>
      <c r="G65" s="42">
        <f t="shared" si="17"/>
        <v>8771.93</v>
      </c>
      <c r="H65" s="42">
        <f t="shared" si="17"/>
        <v>0</v>
      </c>
      <c r="I65" s="42">
        <f t="shared" si="17"/>
        <v>0</v>
      </c>
      <c r="J65" s="49"/>
    </row>
    <row r="66" spans="2:10" ht="27.75" customHeight="1" x14ac:dyDescent="0.25">
      <c r="B66" s="59"/>
      <c r="C66" s="60"/>
      <c r="D66" s="52"/>
      <c r="E66" s="39" t="s">
        <v>11</v>
      </c>
      <c r="F66" s="42">
        <f>F64+F65</f>
        <v>175438.6</v>
      </c>
      <c r="G66" s="42">
        <f t="shared" ref="G66:I66" si="18">G64+G65</f>
        <v>175438.6</v>
      </c>
      <c r="H66" s="42">
        <f t="shared" si="18"/>
        <v>0</v>
      </c>
      <c r="I66" s="42">
        <f t="shared" si="18"/>
        <v>0</v>
      </c>
      <c r="J66" s="49"/>
    </row>
    <row r="67" spans="2:10" ht="36.75" customHeight="1" x14ac:dyDescent="0.25">
      <c r="B67" s="50" t="s">
        <v>34</v>
      </c>
      <c r="C67" s="52" t="s">
        <v>83</v>
      </c>
      <c r="D67" s="52" t="s">
        <v>80</v>
      </c>
      <c r="E67" s="41" t="s">
        <v>69</v>
      </c>
      <c r="F67" s="42">
        <f>G67+H67+I67</f>
        <v>166666.67000000001</v>
      </c>
      <c r="G67" s="42">
        <v>166666.67000000001</v>
      </c>
      <c r="H67" s="42">
        <v>0</v>
      </c>
      <c r="I67" s="42">
        <v>0</v>
      </c>
      <c r="J67" s="38"/>
    </row>
    <row r="68" spans="2:10" ht="35.25" customHeight="1" x14ac:dyDescent="0.25">
      <c r="B68" s="50"/>
      <c r="C68" s="52"/>
      <c r="D68" s="52"/>
      <c r="E68" s="41" t="s">
        <v>10</v>
      </c>
      <c r="F68" s="42">
        <f>G68+H68+I68</f>
        <v>8771.93</v>
      </c>
      <c r="G68" s="42">
        <v>8771.93</v>
      </c>
      <c r="H68" s="42">
        <v>0</v>
      </c>
      <c r="I68" s="42">
        <v>0</v>
      </c>
      <c r="J68" s="38"/>
    </row>
    <row r="69" spans="2:10" ht="27.75" customHeight="1" x14ac:dyDescent="0.25">
      <c r="B69" s="50"/>
      <c r="C69" s="52"/>
      <c r="D69" s="52"/>
      <c r="E69" s="41" t="s">
        <v>11</v>
      </c>
      <c r="F69" s="42">
        <f>F67+F68</f>
        <v>175438.6</v>
      </c>
      <c r="G69" s="42">
        <f>G67+G68</f>
        <v>175438.6</v>
      </c>
      <c r="H69" s="42">
        <f>H67+H68</f>
        <v>0</v>
      </c>
      <c r="I69" s="42">
        <f>I67+I68</f>
        <v>0</v>
      </c>
      <c r="J69" s="38"/>
    </row>
    <row r="70" spans="2:10" ht="42" customHeight="1" x14ac:dyDescent="0.25">
      <c r="B70" s="59" t="s">
        <v>73</v>
      </c>
      <c r="C70" s="60" t="s">
        <v>71</v>
      </c>
      <c r="D70" s="61" t="s">
        <v>80</v>
      </c>
      <c r="E70" s="39" t="s">
        <v>8</v>
      </c>
      <c r="F70" s="40">
        <f>G70+H70+I70</f>
        <v>389777.85</v>
      </c>
      <c r="G70" s="40">
        <f>G74</f>
        <v>389777.85</v>
      </c>
      <c r="H70" s="40">
        <f>H74</f>
        <v>0</v>
      </c>
      <c r="I70" s="40">
        <f t="shared" ref="I70" si="19">I74</f>
        <v>0</v>
      </c>
      <c r="J70" s="49">
        <v>16</v>
      </c>
    </row>
    <row r="71" spans="2:10" ht="42" customHeight="1" x14ac:dyDescent="0.25">
      <c r="B71" s="59"/>
      <c r="C71" s="60"/>
      <c r="D71" s="61"/>
      <c r="E71" s="39" t="s">
        <v>72</v>
      </c>
      <c r="F71" s="40">
        <f t="shared" ref="F71:F72" si="20">G71+H71+I71</f>
        <v>3937.15</v>
      </c>
      <c r="G71" s="40">
        <f>G76</f>
        <v>3937.15</v>
      </c>
      <c r="H71" s="40">
        <f>H76</f>
        <v>0</v>
      </c>
      <c r="I71" s="40">
        <f>I76</f>
        <v>0</v>
      </c>
      <c r="J71" s="49"/>
    </row>
    <row r="72" spans="2:10" ht="42" customHeight="1" x14ac:dyDescent="0.25">
      <c r="B72" s="59"/>
      <c r="C72" s="60"/>
      <c r="D72" s="61"/>
      <c r="E72" s="39" t="s">
        <v>10</v>
      </c>
      <c r="F72" s="40">
        <f t="shared" si="20"/>
        <v>3976.92</v>
      </c>
      <c r="G72" s="40">
        <f>G78</f>
        <v>3976.92</v>
      </c>
      <c r="H72" s="40">
        <f>H78</f>
        <v>0</v>
      </c>
      <c r="I72" s="40">
        <f>I78</f>
        <v>0</v>
      </c>
      <c r="J72" s="49"/>
    </row>
    <row r="73" spans="2:10" ht="21.75" customHeight="1" x14ac:dyDescent="0.25">
      <c r="B73" s="59"/>
      <c r="C73" s="60"/>
      <c r="D73" s="61"/>
      <c r="E73" s="39" t="s">
        <v>11</v>
      </c>
      <c r="F73" s="40">
        <f>F70+F71+F72</f>
        <v>397691.92</v>
      </c>
      <c r="G73" s="40">
        <f t="shared" ref="G73:I73" si="21">G70+G71+G72</f>
        <v>397691.92</v>
      </c>
      <c r="H73" s="40">
        <f t="shared" si="21"/>
        <v>0</v>
      </c>
      <c r="I73" s="40">
        <f t="shared" si="21"/>
        <v>0</v>
      </c>
      <c r="J73" s="49"/>
    </row>
    <row r="74" spans="2:10" ht="26.25" customHeight="1" x14ac:dyDescent="0.25">
      <c r="B74" s="70" t="s">
        <v>37</v>
      </c>
      <c r="C74" s="72" t="s">
        <v>32</v>
      </c>
      <c r="D74" s="72" t="s">
        <v>80</v>
      </c>
      <c r="E74" s="53" t="s">
        <v>8</v>
      </c>
      <c r="F74" s="48">
        <v>389777.85</v>
      </c>
      <c r="G74" s="48">
        <v>389777.85</v>
      </c>
      <c r="H74" s="48">
        <v>0</v>
      </c>
      <c r="I74" s="48">
        <v>0</v>
      </c>
      <c r="J74" s="139"/>
    </row>
    <row r="75" spans="2:10" ht="21" customHeight="1" x14ac:dyDescent="0.25">
      <c r="B75" s="133"/>
      <c r="C75" s="138"/>
      <c r="D75" s="138"/>
      <c r="E75" s="53"/>
      <c r="F75" s="48"/>
      <c r="G75" s="48"/>
      <c r="H75" s="48"/>
      <c r="I75" s="48"/>
      <c r="J75" s="147"/>
    </row>
    <row r="76" spans="2:10" ht="18.75" customHeight="1" x14ac:dyDescent="0.25">
      <c r="B76" s="133"/>
      <c r="C76" s="138"/>
      <c r="D76" s="138"/>
      <c r="E76" s="53" t="s">
        <v>51</v>
      </c>
      <c r="F76" s="48">
        <v>3937.15</v>
      </c>
      <c r="G76" s="48">
        <v>3937.15</v>
      </c>
      <c r="H76" s="48">
        <v>0</v>
      </c>
      <c r="I76" s="48">
        <v>0</v>
      </c>
      <c r="J76" s="147"/>
    </row>
    <row r="77" spans="2:10" ht="21.75" customHeight="1" x14ac:dyDescent="0.25">
      <c r="B77" s="133"/>
      <c r="C77" s="138"/>
      <c r="D77" s="138"/>
      <c r="E77" s="53"/>
      <c r="F77" s="48"/>
      <c r="G77" s="48"/>
      <c r="H77" s="48"/>
      <c r="I77" s="48"/>
      <c r="J77" s="147"/>
    </row>
    <row r="78" spans="2:10" ht="44.25" customHeight="1" thickBot="1" x14ac:dyDescent="0.3">
      <c r="B78" s="141"/>
      <c r="C78" s="142"/>
      <c r="D78" s="142"/>
      <c r="E78" s="33" t="s">
        <v>10</v>
      </c>
      <c r="F78" s="143">
        <v>3976.92</v>
      </c>
      <c r="G78" s="143">
        <v>3976.92</v>
      </c>
      <c r="H78" s="143">
        <v>0</v>
      </c>
      <c r="I78" s="143">
        <v>0</v>
      </c>
      <c r="J78" s="144"/>
    </row>
    <row r="79" spans="2:10" ht="28.5" customHeight="1" x14ac:dyDescent="0.25">
      <c r="B79" s="151"/>
      <c r="C79" s="152"/>
      <c r="D79" s="152"/>
      <c r="E79" s="119" t="s">
        <v>11</v>
      </c>
      <c r="F79" s="120">
        <f>F74+F76+F78</f>
        <v>397691.92</v>
      </c>
      <c r="G79" s="120">
        <f t="shared" ref="G79:I79" si="22">G74+G76+G78</f>
        <v>397691.92</v>
      </c>
      <c r="H79" s="120">
        <f t="shared" si="22"/>
        <v>0</v>
      </c>
      <c r="I79" s="120">
        <f t="shared" si="22"/>
        <v>0</v>
      </c>
      <c r="J79" s="140"/>
    </row>
    <row r="80" spans="2:10" s="34" customFormat="1" ht="14.25" customHeight="1" x14ac:dyDescent="0.25">
      <c r="B80" s="59" t="s">
        <v>81</v>
      </c>
      <c r="C80" s="60" t="s">
        <v>86</v>
      </c>
      <c r="D80" s="61" t="s">
        <v>80</v>
      </c>
      <c r="E80" s="68" t="s">
        <v>51</v>
      </c>
      <c r="F80" s="64">
        <f>G80+H80+I80</f>
        <v>112000</v>
      </c>
      <c r="G80" s="64">
        <f>G84</f>
        <v>112000</v>
      </c>
      <c r="H80" s="64">
        <f>H84</f>
        <v>0</v>
      </c>
      <c r="I80" s="64">
        <f>I84</f>
        <v>0</v>
      </c>
      <c r="J80" s="49">
        <v>17</v>
      </c>
    </row>
    <row r="81" spans="2:10" s="34" customFormat="1" ht="26.25" customHeight="1" x14ac:dyDescent="0.25">
      <c r="B81" s="59"/>
      <c r="C81" s="60"/>
      <c r="D81" s="61"/>
      <c r="E81" s="68"/>
      <c r="F81" s="64"/>
      <c r="G81" s="64"/>
      <c r="H81" s="64"/>
      <c r="I81" s="64"/>
      <c r="J81" s="49"/>
    </row>
    <row r="82" spans="2:10" s="34" customFormat="1" ht="39.75" customHeight="1" x14ac:dyDescent="0.25">
      <c r="B82" s="59"/>
      <c r="C82" s="60"/>
      <c r="D82" s="61"/>
      <c r="E82" s="39" t="s">
        <v>10</v>
      </c>
      <c r="F82" s="40">
        <f>G82+H82+I82</f>
        <v>5895</v>
      </c>
      <c r="G82" s="40">
        <f>G85</f>
        <v>5895</v>
      </c>
      <c r="H82" s="40">
        <f>H85</f>
        <v>0</v>
      </c>
      <c r="I82" s="40">
        <f>I85</f>
        <v>0</v>
      </c>
      <c r="J82" s="49"/>
    </row>
    <row r="83" spans="2:10" ht="21.75" customHeight="1" x14ac:dyDescent="0.25">
      <c r="B83" s="59"/>
      <c r="C83" s="60"/>
      <c r="D83" s="61"/>
      <c r="E83" s="39" t="s">
        <v>11</v>
      </c>
      <c r="F83" s="40">
        <f>F80+F82</f>
        <v>117895</v>
      </c>
      <c r="G83" s="40">
        <f t="shared" ref="G83:I83" si="23">G80+G82</f>
        <v>117895</v>
      </c>
      <c r="H83" s="40">
        <f t="shared" si="23"/>
        <v>0</v>
      </c>
      <c r="I83" s="40">
        <f t="shared" si="23"/>
        <v>0</v>
      </c>
      <c r="J83" s="49"/>
    </row>
    <row r="84" spans="2:10" ht="37.5" customHeight="1" x14ac:dyDescent="0.25">
      <c r="B84" s="50" t="s">
        <v>82</v>
      </c>
      <c r="C84" s="51" t="s">
        <v>87</v>
      </c>
      <c r="D84" s="52" t="s">
        <v>80</v>
      </c>
      <c r="E84" s="41" t="s">
        <v>69</v>
      </c>
      <c r="F84" s="42">
        <f>G84+H84+I84</f>
        <v>112000</v>
      </c>
      <c r="G84" s="42">
        <v>112000</v>
      </c>
      <c r="H84" s="42">
        <v>0</v>
      </c>
      <c r="I84" s="42">
        <v>0</v>
      </c>
      <c r="J84" s="38"/>
    </row>
    <row r="85" spans="2:10" ht="42" customHeight="1" x14ac:dyDescent="0.25">
      <c r="B85" s="50"/>
      <c r="C85" s="51"/>
      <c r="D85" s="52"/>
      <c r="E85" s="41" t="s">
        <v>10</v>
      </c>
      <c r="F85" s="42">
        <f>G85+H85+I85</f>
        <v>5895</v>
      </c>
      <c r="G85" s="42">
        <v>5895</v>
      </c>
      <c r="H85" s="42">
        <v>0</v>
      </c>
      <c r="I85" s="42">
        <v>0</v>
      </c>
      <c r="J85" s="38"/>
    </row>
    <row r="86" spans="2:10" ht="23.25" customHeight="1" x14ac:dyDescent="0.25">
      <c r="B86" s="50"/>
      <c r="C86" s="51"/>
      <c r="D86" s="52"/>
      <c r="E86" s="41" t="s">
        <v>11</v>
      </c>
      <c r="F86" s="42">
        <f>F84+F85</f>
        <v>117895</v>
      </c>
      <c r="G86" s="42">
        <f t="shared" ref="G86:I86" si="24">H86+I86+J86</f>
        <v>0</v>
      </c>
      <c r="H86" s="42">
        <f t="shared" si="24"/>
        <v>0</v>
      </c>
      <c r="I86" s="42">
        <f t="shared" si="24"/>
        <v>0</v>
      </c>
      <c r="J86" s="38"/>
    </row>
    <row r="87" spans="2:10" ht="20.25" customHeight="1" x14ac:dyDescent="0.25">
      <c r="B87" s="59" t="s">
        <v>84</v>
      </c>
      <c r="C87" s="60" t="s">
        <v>74</v>
      </c>
      <c r="D87" s="61" t="s">
        <v>80</v>
      </c>
      <c r="E87" s="68" t="s">
        <v>51</v>
      </c>
      <c r="F87" s="64">
        <f>G87+H87+I87</f>
        <v>234000</v>
      </c>
      <c r="G87" s="64">
        <f>G91</f>
        <v>234000</v>
      </c>
      <c r="H87" s="64">
        <f t="shared" ref="H87:I87" si="25">H91</f>
        <v>0</v>
      </c>
      <c r="I87" s="64">
        <f t="shared" si="25"/>
        <v>0</v>
      </c>
      <c r="J87" s="49">
        <v>18.190000000000001</v>
      </c>
    </row>
    <row r="88" spans="2:10" ht="19.5" customHeight="1" x14ac:dyDescent="0.25">
      <c r="B88" s="59"/>
      <c r="C88" s="60"/>
      <c r="D88" s="61"/>
      <c r="E88" s="68"/>
      <c r="F88" s="64"/>
      <c r="G88" s="64"/>
      <c r="H88" s="64"/>
      <c r="I88" s="64"/>
      <c r="J88" s="49"/>
    </row>
    <row r="89" spans="2:10" ht="47.25" customHeight="1" x14ac:dyDescent="0.25">
      <c r="B89" s="59"/>
      <c r="C89" s="60"/>
      <c r="D89" s="61"/>
      <c r="E89" s="39" t="s">
        <v>10</v>
      </c>
      <c r="F89" s="40">
        <f>G89+H89+I89</f>
        <v>103500</v>
      </c>
      <c r="G89" s="40">
        <f>G93</f>
        <v>103500</v>
      </c>
      <c r="H89" s="40">
        <f t="shared" ref="H89:I89" si="26">H93</f>
        <v>0</v>
      </c>
      <c r="I89" s="40">
        <f t="shared" si="26"/>
        <v>0</v>
      </c>
      <c r="J89" s="49"/>
    </row>
    <row r="90" spans="2:10" ht="15.75" x14ac:dyDescent="0.25">
      <c r="B90" s="59"/>
      <c r="C90" s="60"/>
      <c r="D90" s="61"/>
      <c r="E90" s="39" t="s">
        <v>11</v>
      </c>
      <c r="F90" s="40">
        <f>F87+F89</f>
        <v>337500</v>
      </c>
      <c r="G90" s="40">
        <f t="shared" ref="G90:I90" si="27">G87+G89</f>
        <v>337500</v>
      </c>
      <c r="H90" s="40">
        <f t="shared" si="27"/>
        <v>0</v>
      </c>
      <c r="I90" s="40">
        <f t="shared" si="27"/>
        <v>0</v>
      </c>
      <c r="J90" s="49"/>
    </row>
    <row r="91" spans="2:10" ht="21.75" customHeight="1" x14ac:dyDescent="0.25">
      <c r="B91" s="50" t="s">
        <v>85</v>
      </c>
      <c r="C91" s="51" t="s">
        <v>35</v>
      </c>
      <c r="D91" s="52" t="s">
        <v>80</v>
      </c>
      <c r="E91" s="53" t="s">
        <v>51</v>
      </c>
      <c r="F91" s="48">
        <f>G91+H91+I91</f>
        <v>234000</v>
      </c>
      <c r="G91" s="48">
        <v>234000</v>
      </c>
      <c r="H91" s="48">
        <v>0</v>
      </c>
      <c r="I91" s="48">
        <v>0</v>
      </c>
      <c r="J91" s="49"/>
    </row>
    <row r="92" spans="2:10" ht="20.25" customHeight="1" x14ac:dyDescent="0.25">
      <c r="B92" s="50"/>
      <c r="C92" s="51"/>
      <c r="D92" s="52"/>
      <c r="E92" s="53"/>
      <c r="F92" s="48"/>
      <c r="G92" s="48"/>
      <c r="H92" s="48"/>
      <c r="I92" s="48"/>
      <c r="J92" s="49"/>
    </row>
    <row r="93" spans="2:10" ht="48.75" customHeight="1" x14ac:dyDescent="0.25">
      <c r="B93" s="50"/>
      <c r="C93" s="51"/>
      <c r="D93" s="52"/>
      <c r="E93" s="41" t="s">
        <v>10</v>
      </c>
      <c r="F93" s="42">
        <f>G93+H93+I93</f>
        <v>103500</v>
      </c>
      <c r="G93" s="42">
        <v>103500</v>
      </c>
      <c r="H93" s="42">
        <v>0</v>
      </c>
      <c r="I93" s="42">
        <v>0</v>
      </c>
      <c r="J93" s="38"/>
    </row>
    <row r="94" spans="2:10" ht="16.5" thickBot="1" x14ac:dyDescent="0.3">
      <c r="B94" s="65"/>
      <c r="C94" s="66"/>
      <c r="D94" s="67"/>
      <c r="E94" s="33" t="s">
        <v>11</v>
      </c>
      <c r="F94" s="24">
        <f>F91+F93</f>
        <v>337500</v>
      </c>
      <c r="G94" s="24">
        <f t="shared" ref="G94:I94" si="28">G91+G93</f>
        <v>337500</v>
      </c>
      <c r="H94" s="24">
        <f t="shared" si="28"/>
        <v>0</v>
      </c>
      <c r="I94" s="24">
        <f t="shared" si="28"/>
        <v>0</v>
      </c>
      <c r="J94" s="25"/>
    </row>
    <row r="95" spans="2:10" ht="15" hidden="1" customHeight="1" x14ac:dyDescent="0.25">
      <c r="B95" s="28"/>
      <c r="C95" s="29"/>
      <c r="D95" s="30"/>
      <c r="E95" s="30"/>
      <c r="F95" s="31"/>
      <c r="G95" s="31"/>
      <c r="H95" s="31"/>
      <c r="I95" s="31"/>
      <c r="J95" s="32"/>
    </row>
  </sheetData>
  <mergeCells count="118">
    <mergeCell ref="B44:B45"/>
    <mergeCell ref="C44:C45"/>
    <mergeCell ref="D44:D45"/>
    <mergeCell ref="J44:J45"/>
    <mergeCell ref="B74:B78"/>
    <mergeCell ref="C74:C78"/>
    <mergeCell ref="D74:D78"/>
    <mergeCell ref="J74:J78"/>
    <mergeCell ref="B84:B86"/>
    <mergeCell ref="C84:C86"/>
    <mergeCell ref="D84:D86"/>
    <mergeCell ref="J80:J83"/>
    <mergeCell ref="E80:E81"/>
    <mergeCell ref="G2:J4"/>
    <mergeCell ref="C64:C66"/>
    <mergeCell ref="D64:D66"/>
    <mergeCell ref="B64:B66"/>
    <mergeCell ref="J64:J66"/>
    <mergeCell ref="B67:B69"/>
    <mergeCell ref="C67:C69"/>
    <mergeCell ref="D67:D69"/>
    <mergeCell ref="J53:J55"/>
    <mergeCell ref="J70:J73"/>
    <mergeCell ref="B20:B22"/>
    <mergeCell ref="C20:C22"/>
    <mergeCell ref="D20:D22"/>
    <mergeCell ref="B62:B63"/>
    <mergeCell ref="C62:C63"/>
    <mergeCell ref="D62:D63"/>
    <mergeCell ref="B56:B58"/>
    <mergeCell ref="C56:C58"/>
    <mergeCell ref="D56:D58"/>
    <mergeCell ref="H80:H81"/>
    <mergeCell ref="I80:I81"/>
    <mergeCell ref="E76:E77"/>
    <mergeCell ref="F76:F77"/>
    <mergeCell ref="G76:G77"/>
    <mergeCell ref="H76:H77"/>
    <mergeCell ref="I76:I77"/>
    <mergeCell ref="G74:G75"/>
    <mergeCell ref="F80:F81"/>
    <mergeCell ref="G80:G81"/>
    <mergeCell ref="B80:B83"/>
    <mergeCell ref="C80:C83"/>
    <mergeCell ref="D80:D83"/>
    <mergeCell ref="B10:J10"/>
    <mergeCell ref="I91:I92"/>
    <mergeCell ref="J91:J92"/>
    <mergeCell ref="H87:H88"/>
    <mergeCell ref="I87:I88"/>
    <mergeCell ref="B91:B94"/>
    <mergeCell ref="C91:C94"/>
    <mergeCell ref="D91:D94"/>
    <mergeCell ref="E91:E92"/>
    <mergeCell ref="F91:F92"/>
    <mergeCell ref="G91:G92"/>
    <mergeCell ref="H91:H92"/>
    <mergeCell ref="B87:B90"/>
    <mergeCell ref="C87:C90"/>
    <mergeCell ref="D87:D90"/>
    <mergeCell ref="E87:E88"/>
    <mergeCell ref="F87:F88"/>
    <mergeCell ref="G87:G88"/>
    <mergeCell ref="H74:H75"/>
    <mergeCell ref="I74:I75"/>
    <mergeCell ref="J87:J90"/>
    <mergeCell ref="B53:B55"/>
    <mergeCell ref="E74:E75"/>
    <mergeCell ref="F74:F75"/>
    <mergeCell ref="H39:H41"/>
    <mergeCell ref="I39:I41"/>
    <mergeCell ref="J39:J41"/>
    <mergeCell ref="B39:B41"/>
    <mergeCell ref="C39:C41"/>
    <mergeCell ref="D39:D41"/>
    <mergeCell ref="E39:E41"/>
    <mergeCell ref="F39:F41"/>
    <mergeCell ref="G39:G41"/>
    <mergeCell ref="C53:C55"/>
    <mergeCell ref="D53:D55"/>
    <mergeCell ref="B70:B73"/>
    <mergeCell ref="C70:C73"/>
    <mergeCell ref="D70:D73"/>
    <mergeCell ref="B59:B61"/>
    <mergeCell ref="C59:C61"/>
    <mergeCell ref="D59:D61"/>
    <mergeCell ref="B11:B13"/>
    <mergeCell ref="C11:C13"/>
    <mergeCell ref="D11:D13"/>
    <mergeCell ref="E11:E13"/>
    <mergeCell ref="F11:J12"/>
    <mergeCell ref="B15:B19"/>
    <mergeCell ref="C15:C19"/>
    <mergeCell ref="D15:D19"/>
    <mergeCell ref="E15:E16"/>
    <mergeCell ref="F15:F16"/>
    <mergeCell ref="B49:B52"/>
    <mergeCell ref="C49:C52"/>
    <mergeCell ref="D49:D52"/>
    <mergeCell ref="J49:J52"/>
    <mergeCell ref="G15:G16"/>
    <mergeCell ref="H15:H16"/>
    <mergeCell ref="I15:I16"/>
    <mergeCell ref="J15:J16"/>
    <mergeCell ref="J20:J22"/>
    <mergeCell ref="H34:H35"/>
    <mergeCell ref="I34:I35"/>
    <mergeCell ref="J34:J35"/>
    <mergeCell ref="B34:B35"/>
    <mergeCell ref="C34:C35"/>
    <mergeCell ref="D34:D35"/>
    <mergeCell ref="E34:E35"/>
    <mergeCell ref="F34:F35"/>
    <mergeCell ref="G34:G35"/>
    <mergeCell ref="J29:J30"/>
    <mergeCell ref="B29:B30"/>
    <mergeCell ref="C29:C30"/>
    <mergeCell ref="D29:D30"/>
  </mergeCells>
  <pageMargins left="0.51181102362204722" right="0.51181102362204722" top="0.74803149606299213" bottom="0.35433070866141736" header="0.31496062992125984" footer="0.31496062992125984"/>
  <pageSetup paperSize="9" scale="8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6"/>
  <sheetViews>
    <sheetView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1.7109375" customWidth="1"/>
    <col min="2" max="2" width="6.7109375" customWidth="1"/>
    <col min="3" max="3" width="24" customWidth="1"/>
    <col min="4" max="4" width="16.7109375" customWidth="1"/>
    <col min="5" max="5" width="14.7109375" customWidth="1"/>
    <col min="6" max="6" width="16.7109375" style="16" customWidth="1"/>
    <col min="7" max="7" width="13.42578125" style="16" customWidth="1"/>
    <col min="8" max="8" width="13" style="16" customWidth="1"/>
    <col min="9" max="9" width="13.28515625" style="16" customWidth="1"/>
    <col min="10" max="10" width="15.140625" customWidth="1"/>
  </cols>
  <sheetData>
    <row r="1" spans="2:10" ht="15.75" thickBot="1" x14ac:dyDescent="0.3"/>
    <row r="2" spans="2:10" s="13" customFormat="1" ht="15.75" customHeight="1" x14ac:dyDescent="0.25">
      <c r="B2" s="86" t="s">
        <v>47</v>
      </c>
      <c r="C2" s="86" t="s">
        <v>48</v>
      </c>
      <c r="D2" s="86" t="s">
        <v>49</v>
      </c>
      <c r="E2" s="86" t="s">
        <v>50</v>
      </c>
      <c r="F2" s="74" t="s">
        <v>0</v>
      </c>
      <c r="G2" s="75"/>
      <c r="H2" s="75"/>
      <c r="I2" s="75"/>
      <c r="J2" s="76"/>
    </row>
    <row r="3" spans="2:10" s="13" customFormat="1" ht="1.5" customHeight="1" thickBot="1" x14ac:dyDescent="0.3">
      <c r="B3" s="87"/>
      <c r="C3" s="87"/>
      <c r="D3" s="87"/>
      <c r="E3" s="87"/>
      <c r="F3" s="77"/>
      <c r="G3" s="78"/>
      <c r="H3" s="78"/>
      <c r="I3" s="78"/>
      <c r="J3" s="79"/>
    </row>
    <row r="4" spans="2:10" s="13" customFormat="1" ht="174" customHeight="1" thickBot="1" x14ac:dyDescent="0.3">
      <c r="B4" s="88"/>
      <c r="C4" s="88"/>
      <c r="D4" s="88"/>
      <c r="E4" s="88"/>
      <c r="F4" s="17" t="s">
        <v>1</v>
      </c>
      <c r="G4" s="17" t="s">
        <v>2</v>
      </c>
      <c r="H4" s="17" t="s">
        <v>3</v>
      </c>
      <c r="I4" s="17" t="s">
        <v>4</v>
      </c>
      <c r="J4" s="4" t="s">
        <v>5</v>
      </c>
    </row>
    <row r="5" spans="2:10" ht="16.5" thickBot="1" x14ac:dyDescent="0.3">
      <c r="B5" s="5">
        <v>1</v>
      </c>
      <c r="C5" s="3">
        <v>2</v>
      </c>
      <c r="D5" s="3">
        <v>3</v>
      </c>
      <c r="E5" s="3">
        <v>4</v>
      </c>
      <c r="F5" s="17">
        <v>5</v>
      </c>
      <c r="G5" s="17">
        <v>6</v>
      </c>
      <c r="H5" s="17">
        <v>7</v>
      </c>
      <c r="I5" s="17">
        <v>8</v>
      </c>
      <c r="J5" s="3">
        <v>9</v>
      </c>
    </row>
    <row r="6" spans="2:10" ht="24" customHeight="1" x14ac:dyDescent="0.25">
      <c r="B6" s="80"/>
      <c r="C6" s="83" t="s">
        <v>6</v>
      </c>
      <c r="D6" s="86" t="s">
        <v>7</v>
      </c>
      <c r="E6" s="86" t="s">
        <v>8</v>
      </c>
      <c r="F6" s="89">
        <v>389777.85</v>
      </c>
      <c r="G6" s="89">
        <v>389777.85</v>
      </c>
      <c r="H6" s="89">
        <v>0</v>
      </c>
      <c r="I6" s="89">
        <v>0</v>
      </c>
      <c r="J6" s="91"/>
    </row>
    <row r="7" spans="2:10" ht="20.25" customHeight="1" thickBot="1" x14ac:dyDescent="0.3">
      <c r="B7" s="81"/>
      <c r="C7" s="84"/>
      <c r="D7" s="87"/>
      <c r="E7" s="88"/>
      <c r="F7" s="90"/>
      <c r="G7" s="90"/>
      <c r="H7" s="90"/>
      <c r="I7" s="90"/>
      <c r="J7" s="92"/>
    </row>
    <row r="8" spans="2:10" ht="46.5" customHeight="1" thickBot="1" x14ac:dyDescent="0.3">
      <c r="B8" s="81"/>
      <c r="C8" s="84"/>
      <c r="D8" s="87"/>
      <c r="E8" s="3" t="s">
        <v>9</v>
      </c>
      <c r="F8" s="17">
        <v>189976869.15000001</v>
      </c>
      <c r="G8" s="17">
        <v>71528110.150000006</v>
      </c>
      <c r="H8" s="17">
        <v>61549173</v>
      </c>
      <c r="I8" s="17">
        <v>56899586</v>
      </c>
      <c r="J8" s="7"/>
    </row>
    <row r="9" spans="2:10" ht="47.25" customHeight="1" thickBot="1" x14ac:dyDescent="0.3">
      <c r="B9" s="81"/>
      <c r="C9" s="84"/>
      <c r="D9" s="87"/>
      <c r="E9" s="3" t="s">
        <v>10</v>
      </c>
      <c r="F9" s="17">
        <v>51573051.200000003</v>
      </c>
      <c r="G9" s="17">
        <v>27369983.399999999</v>
      </c>
      <c r="H9" s="17">
        <v>12267866.4</v>
      </c>
      <c r="I9" s="17">
        <v>11935201.4</v>
      </c>
      <c r="J9" s="7"/>
    </row>
    <row r="10" spans="2:10" ht="16.5" thickBot="1" x14ac:dyDescent="0.3">
      <c r="B10" s="82"/>
      <c r="C10" s="85"/>
      <c r="D10" s="88"/>
      <c r="E10" s="3" t="s">
        <v>11</v>
      </c>
      <c r="F10" s="18">
        <v>241939698.19999999</v>
      </c>
      <c r="G10" s="18">
        <v>99287871.400000006</v>
      </c>
      <c r="H10" s="18">
        <v>73817039.400000006</v>
      </c>
      <c r="I10" s="18">
        <v>68834787.400000006</v>
      </c>
      <c r="J10" s="7"/>
    </row>
    <row r="11" spans="2:10" ht="44.25" customHeight="1" thickBot="1" x14ac:dyDescent="0.3">
      <c r="B11" s="80">
        <v>1</v>
      </c>
      <c r="C11" s="83" t="s">
        <v>12</v>
      </c>
      <c r="D11" s="86" t="s">
        <v>7</v>
      </c>
      <c r="E11" s="3" t="s">
        <v>9</v>
      </c>
      <c r="F11" s="17">
        <v>29388624</v>
      </c>
      <c r="G11" s="17">
        <v>9796208</v>
      </c>
      <c r="H11" s="17">
        <v>9796208</v>
      </c>
      <c r="I11" s="17">
        <v>9796208</v>
      </c>
      <c r="J11" s="8"/>
    </row>
    <row r="12" spans="2:10" ht="48" customHeight="1" thickBot="1" x14ac:dyDescent="0.3">
      <c r="B12" s="81"/>
      <c r="C12" s="84"/>
      <c r="D12" s="87"/>
      <c r="E12" s="3" t="s">
        <v>10</v>
      </c>
      <c r="F12" s="17">
        <v>5294676</v>
      </c>
      <c r="G12" s="17">
        <v>2735892</v>
      </c>
      <c r="H12" s="17">
        <v>1291992</v>
      </c>
      <c r="I12" s="17">
        <v>1266792</v>
      </c>
      <c r="J12" s="8"/>
    </row>
    <row r="13" spans="2:10" ht="16.5" thickBot="1" x14ac:dyDescent="0.3">
      <c r="B13" s="82"/>
      <c r="C13" s="85"/>
      <c r="D13" s="88"/>
      <c r="E13" s="3" t="s">
        <v>11</v>
      </c>
      <c r="F13" s="18">
        <v>34683300</v>
      </c>
      <c r="G13" s="18">
        <v>12532100</v>
      </c>
      <c r="H13" s="18">
        <v>11088200</v>
      </c>
      <c r="I13" s="18">
        <v>11063000</v>
      </c>
      <c r="J13" s="8"/>
    </row>
    <row r="14" spans="2:10" ht="81" customHeight="1" thickBot="1" x14ac:dyDescent="0.3">
      <c r="B14" s="5" t="s">
        <v>13</v>
      </c>
      <c r="C14" s="7" t="s">
        <v>14</v>
      </c>
      <c r="D14" s="3" t="s">
        <v>7</v>
      </c>
      <c r="E14" s="3" t="s">
        <v>10</v>
      </c>
      <c r="F14" s="17">
        <v>5294676</v>
      </c>
      <c r="G14" s="17">
        <v>2735892</v>
      </c>
      <c r="H14" s="17">
        <v>1291992</v>
      </c>
      <c r="I14" s="17">
        <v>1266792</v>
      </c>
      <c r="J14" s="8"/>
    </row>
    <row r="15" spans="2:10" ht="81" customHeight="1" x14ac:dyDescent="0.25">
      <c r="B15" s="86" t="s">
        <v>15</v>
      </c>
      <c r="C15" s="102" t="s">
        <v>16</v>
      </c>
      <c r="D15" s="86" t="s">
        <v>7</v>
      </c>
      <c r="E15" s="86" t="s">
        <v>9</v>
      </c>
      <c r="F15" s="89">
        <f>G15+H15+I15</f>
        <v>29388624</v>
      </c>
      <c r="G15" s="89">
        <v>9796208</v>
      </c>
      <c r="H15" s="89">
        <v>9796208</v>
      </c>
      <c r="I15" s="89">
        <v>9796208</v>
      </c>
      <c r="J15" s="93"/>
    </row>
    <row r="16" spans="2:10" ht="399.75" customHeight="1" thickBot="1" x14ac:dyDescent="0.3">
      <c r="B16" s="88"/>
      <c r="C16" s="103"/>
      <c r="D16" s="88"/>
      <c r="E16" s="88"/>
      <c r="F16" s="90"/>
      <c r="G16" s="90"/>
      <c r="H16" s="90"/>
      <c r="I16" s="90"/>
      <c r="J16" s="95"/>
    </row>
    <row r="17" spans="2:10" ht="48" thickBot="1" x14ac:dyDescent="0.3">
      <c r="B17" s="80">
        <v>2</v>
      </c>
      <c r="C17" s="83" t="s">
        <v>17</v>
      </c>
      <c r="D17" s="86" t="s">
        <v>7</v>
      </c>
      <c r="E17" s="3" t="s">
        <v>9</v>
      </c>
      <c r="F17" s="17">
        <v>152841623</v>
      </c>
      <c r="G17" s="17">
        <v>59147070</v>
      </c>
      <c r="H17" s="17">
        <v>49172070</v>
      </c>
      <c r="I17" s="17">
        <v>44522483</v>
      </c>
      <c r="J17" s="8"/>
    </row>
    <row r="18" spans="2:10" ht="48" thickBot="1" x14ac:dyDescent="0.3">
      <c r="B18" s="81"/>
      <c r="C18" s="84"/>
      <c r="D18" s="87"/>
      <c r="E18" s="3" t="s">
        <v>10</v>
      </c>
      <c r="F18" s="17">
        <v>23866359.399999999</v>
      </c>
      <c r="G18" s="17">
        <v>13425997</v>
      </c>
      <c r="H18" s="17">
        <v>5115999</v>
      </c>
      <c r="I18" s="17">
        <v>5324363.4000000004</v>
      </c>
      <c r="J18" s="8"/>
    </row>
    <row r="19" spans="2:10" ht="16.5" thickBot="1" x14ac:dyDescent="0.3">
      <c r="B19" s="82"/>
      <c r="C19" s="85"/>
      <c r="D19" s="88"/>
      <c r="E19" s="3" t="s">
        <v>11</v>
      </c>
      <c r="F19" s="18">
        <v>176707982.40000001</v>
      </c>
      <c r="G19" s="18">
        <v>72573067</v>
      </c>
      <c r="H19" s="18">
        <v>54288069</v>
      </c>
      <c r="I19" s="18">
        <v>49846846.399999999</v>
      </c>
      <c r="J19" s="8"/>
    </row>
    <row r="20" spans="2:10" ht="84" customHeight="1" thickBot="1" x14ac:dyDescent="0.3">
      <c r="B20" s="5" t="s">
        <v>18</v>
      </c>
      <c r="C20" s="7" t="s">
        <v>19</v>
      </c>
      <c r="D20" s="3" t="s">
        <v>7</v>
      </c>
      <c r="E20" s="3" t="s">
        <v>10</v>
      </c>
      <c r="F20" s="17">
        <v>19165671.399999999</v>
      </c>
      <c r="G20" s="17">
        <v>11352379</v>
      </c>
      <c r="H20" s="17">
        <v>3680106</v>
      </c>
      <c r="I20" s="17">
        <v>4133186.4</v>
      </c>
      <c r="J20" s="8"/>
    </row>
    <row r="21" spans="2:10" ht="252" customHeight="1" thickBot="1" x14ac:dyDescent="0.3">
      <c r="B21" s="1" t="s">
        <v>20</v>
      </c>
      <c r="C21" s="6" t="s">
        <v>21</v>
      </c>
      <c r="D21" s="3" t="s">
        <v>7</v>
      </c>
      <c r="E21" s="2" t="s">
        <v>52</v>
      </c>
      <c r="F21" s="19">
        <f>G21+H21+I21</f>
        <v>117515601</v>
      </c>
      <c r="G21" s="19">
        <v>39171867</v>
      </c>
      <c r="H21" s="19">
        <v>39171867</v>
      </c>
      <c r="I21" s="19">
        <v>39171867</v>
      </c>
      <c r="J21" s="9"/>
    </row>
    <row r="22" spans="2:10" ht="6.75" hidden="1" customHeight="1" thickBot="1" x14ac:dyDescent="0.3">
      <c r="B22" s="5"/>
      <c r="C22" s="14"/>
      <c r="D22" s="5"/>
      <c r="E22" s="5"/>
      <c r="F22" s="20"/>
      <c r="G22" s="20"/>
      <c r="H22" s="20"/>
      <c r="I22" s="20"/>
      <c r="J22" s="15"/>
    </row>
    <row r="23" spans="2:10" ht="80.25" customHeight="1" thickBot="1" x14ac:dyDescent="0.3">
      <c r="B23" s="86" t="s">
        <v>22</v>
      </c>
      <c r="C23" s="91" t="s">
        <v>23</v>
      </c>
      <c r="D23" s="86" t="s">
        <v>7</v>
      </c>
      <c r="E23" s="86" t="s">
        <v>10</v>
      </c>
      <c r="F23" s="89">
        <v>2841423</v>
      </c>
      <c r="G23" s="89">
        <v>1022291</v>
      </c>
      <c r="H23" s="89">
        <v>909566</v>
      </c>
      <c r="I23" s="89">
        <v>909566</v>
      </c>
      <c r="J23" s="93"/>
    </row>
    <row r="24" spans="2:10" ht="10.5" hidden="1" customHeight="1" thickBot="1" x14ac:dyDescent="0.3">
      <c r="B24" s="87"/>
      <c r="C24" s="96"/>
      <c r="D24" s="87"/>
      <c r="E24" s="87"/>
      <c r="F24" s="97"/>
      <c r="G24" s="97"/>
      <c r="H24" s="97"/>
      <c r="I24" s="97"/>
      <c r="J24" s="94"/>
    </row>
    <row r="25" spans="2:10" ht="15.75" hidden="1" customHeight="1" thickBot="1" x14ac:dyDescent="0.3">
      <c r="B25" s="88"/>
      <c r="C25" s="92"/>
      <c r="D25" s="88"/>
      <c r="E25" s="88"/>
      <c r="F25" s="90"/>
      <c r="G25" s="90"/>
      <c r="H25" s="90"/>
      <c r="I25" s="90"/>
      <c r="J25" s="95"/>
    </row>
    <row r="26" spans="2:10" ht="33.75" customHeight="1" x14ac:dyDescent="0.25">
      <c r="B26" s="86" t="s">
        <v>24</v>
      </c>
      <c r="C26" s="91" t="s">
        <v>25</v>
      </c>
      <c r="D26" s="86" t="s">
        <v>7</v>
      </c>
      <c r="E26" s="86" t="s">
        <v>51</v>
      </c>
      <c r="F26" s="89">
        <v>20425000</v>
      </c>
      <c r="G26" s="89">
        <v>15200000</v>
      </c>
      <c r="H26" s="89">
        <v>5225000</v>
      </c>
      <c r="I26" s="89">
        <v>0</v>
      </c>
      <c r="J26" s="93"/>
    </row>
    <row r="27" spans="2:10" ht="13.5" customHeight="1" thickBot="1" x14ac:dyDescent="0.3">
      <c r="B27" s="87"/>
      <c r="C27" s="96"/>
      <c r="D27" s="87"/>
      <c r="E27" s="88"/>
      <c r="F27" s="90"/>
      <c r="G27" s="90"/>
      <c r="H27" s="90"/>
      <c r="I27" s="90"/>
      <c r="J27" s="95"/>
    </row>
    <row r="28" spans="2:10" ht="45.75" customHeight="1" thickBot="1" x14ac:dyDescent="0.3">
      <c r="B28" s="87"/>
      <c r="C28" s="96"/>
      <c r="D28" s="87"/>
      <c r="E28" s="3" t="s">
        <v>10</v>
      </c>
      <c r="F28" s="17">
        <v>1075000</v>
      </c>
      <c r="G28" s="17">
        <v>800000</v>
      </c>
      <c r="H28" s="17">
        <v>275000</v>
      </c>
      <c r="I28" s="17">
        <v>0</v>
      </c>
      <c r="J28" s="8"/>
    </row>
    <row r="29" spans="2:10" ht="16.5" thickBot="1" x14ac:dyDescent="0.3">
      <c r="B29" s="88"/>
      <c r="C29" s="92"/>
      <c r="D29" s="88"/>
      <c r="E29" s="3" t="s">
        <v>11</v>
      </c>
      <c r="F29" s="17">
        <v>21500000</v>
      </c>
      <c r="G29" s="17">
        <v>16000000</v>
      </c>
      <c r="H29" s="17">
        <v>5500000</v>
      </c>
      <c r="I29" s="17">
        <v>0</v>
      </c>
      <c r="J29" s="8"/>
    </row>
    <row r="30" spans="2:10" ht="18" customHeight="1" x14ac:dyDescent="0.25">
      <c r="B30" s="86" t="s">
        <v>26</v>
      </c>
      <c r="C30" s="91" t="s">
        <v>27</v>
      </c>
      <c r="D30" s="86" t="s">
        <v>7</v>
      </c>
      <c r="E30" s="86" t="s">
        <v>51</v>
      </c>
      <c r="F30" s="89">
        <v>14901022</v>
      </c>
      <c r="G30" s="89">
        <v>4775203</v>
      </c>
      <c r="H30" s="89">
        <v>4775203</v>
      </c>
      <c r="I30" s="89">
        <v>5350616</v>
      </c>
      <c r="J30" s="93"/>
    </row>
    <row r="31" spans="2:10" ht="27" customHeight="1" thickBot="1" x14ac:dyDescent="0.3">
      <c r="B31" s="87"/>
      <c r="C31" s="96"/>
      <c r="D31" s="87"/>
      <c r="E31" s="88"/>
      <c r="F31" s="90"/>
      <c r="G31" s="90"/>
      <c r="H31" s="90"/>
      <c r="I31" s="90"/>
      <c r="J31" s="95"/>
    </row>
    <row r="32" spans="2:10" ht="47.25" customHeight="1" thickBot="1" x14ac:dyDescent="0.3">
      <c r="B32" s="87"/>
      <c r="C32" s="96"/>
      <c r="D32" s="87"/>
      <c r="E32" s="3" t="s">
        <v>10</v>
      </c>
      <c r="F32" s="17">
        <v>784265</v>
      </c>
      <c r="G32" s="17">
        <v>251327</v>
      </c>
      <c r="H32" s="17">
        <v>251327</v>
      </c>
      <c r="I32" s="17">
        <v>281611</v>
      </c>
      <c r="J32" s="8"/>
    </row>
    <row r="33" spans="2:10" ht="16.5" thickBot="1" x14ac:dyDescent="0.3">
      <c r="B33" s="88"/>
      <c r="C33" s="92"/>
      <c r="D33" s="88"/>
      <c r="E33" s="3" t="s">
        <v>11</v>
      </c>
      <c r="F33" s="17">
        <v>15685287</v>
      </c>
      <c r="G33" s="17">
        <v>5026530</v>
      </c>
      <c r="H33" s="17">
        <v>5026530</v>
      </c>
      <c r="I33" s="17">
        <v>5632227</v>
      </c>
      <c r="J33" s="8"/>
    </row>
    <row r="34" spans="2:10" ht="31.5" customHeight="1" x14ac:dyDescent="0.25">
      <c r="B34" s="80">
        <v>3</v>
      </c>
      <c r="C34" s="83" t="s">
        <v>28</v>
      </c>
      <c r="D34" s="86" t="s">
        <v>7</v>
      </c>
      <c r="E34" s="86" t="s">
        <v>8</v>
      </c>
      <c r="F34" s="89">
        <v>389777.85</v>
      </c>
      <c r="G34" s="89">
        <v>389777.85</v>
      </c>
      <c r="H34" s="89">
        <v>0</v>
      </c>
      <c r="I34" s="89">
        <v>0</v>
      </c>
      <c r="J34" s="98"/>
    </row>
    <row r="35" spans="2:10" ht="15.75" thickBot="1" x14ac:dyDescent="0.3">
      <c r="B35" s="81"/>
      <c r="C35" s="84"/>
      <c r="D35" s="87"/>
      <c r="E35" s="88"/>
      <c r="F35" s="90"/>
      <c r="G35" s="90"/>
      <c r="H35" s="90"/>
      <c r="I35" s="90"/>
      <c r="J35" s="99"/>
    </row>
    <row r="36" spans="2:10" ht="19.5" customHeight="1" x14ac:dyDescent="0.25">
      <c r="B36" s="81"/>
      <c r="C36" s="84"/>
      <c r="D36" s="87"/>
      <c r="E36" s="86" t="s">
        <v>51</v>
      </c>
      <c r="F36" s="89">
        <v>3937.15</v>
      </c>
      <c r="G36" s="89">
        <v>3937.15</v>
      </c>
      <c r="H36" s="89">
        <v>0</v>
      </c>
      <c r="I36" s="89">
        <v>0</v>
      </c>
      <c r="J36" s="98"/>
    </row>
    <row r="37" spans="2:10" ht="30" customHeight="1" thickBot="1" x14ac:dyDescent="0.3">
      <c r="B37" s="81"/>
      <c r="C37" s="84"/>
      <c r="D37" s="87"/>
      <c r="E37" s="88"/>
      <c r="F37" s="90"/>
      <c r="G37" s="90"/>
      <c r="H37" s="90"/>
      <c r="I37" s="90"/>
      <c r="J37" s="99"/>
    </row>
    <row r="38" spans="2:10" ht="53.25" customHeight="1" thickBot="1" x14ac:dyDescent="0.3">
      <c r="B38" s="81"/>
      <c r="C38" s="84"/>
      <c r="D38" s="87"/>
      <c r="E38" s="3" t="s">
        <v>10</v>
      </c>
      <c r="F38" s="17">
        <v>4617000</v>
      </c>
      <c r="G38" s="17">
        <v>2350000</v>
      </c>
      <c r="H38" s="17">
        <v>1185000</v>
      </c>
      <c r="I38" s="17">
        <v>1082000</v>
      </c>
      <c r="J38" s="10"/>
    </row>
    <row r="39" spans="2:10" ht="16.5" thickBot="1" x14ac:dyDescent="0.3">
      <c r="B39" s="82"/>
      <c r="C39" s="85"/>
      <c r="D39" s="88"/>
      <c r="E39" s="3" t="s">
        <v>11</v>
      </c>
      <c r="F39" s="18">
        <v>5010715</v>
      </c>
      <c r="G39" s="18">
        <v>2743715</v>
      </c>
      <c r="H39" s="18">
        <v>1185000</v>
      </c>
      <c r="I39" s="18">
        <v>1082000</v>
      </c>
      <c r="J39" s="10"/>
    </row>
    <row r="40" spans="2:10" ht="78.75" customHeight="1" thickBot="1" x14ac:dyDescent="0.3">
      <c r="B40" s="5" t="s">
        <v>29</v>
      </c>
      <c r="C40" s="7" t="s">
        <v>30</v>
      </c>
      <c r="D40" s="3" t="s">
        <v>7</v>
      </c>
      <c r="E40" s="3" t="s">
        <v>10</v>
      </c>
      <c r="F40" s="17">
        <v>4613023.08</v>
      </c>
      <c r="G40" s="17">
        <v>2346023.08</v>
      </c>
      <c r="H40" s="17">
        <v>1185000</v>
      </c>
      <c r="I40" s="17">
        <v>1082000</v>
      </c>
      <c r="J40" s="8"/>
    </row>
    <row r="41" spans="2:10" ht="26.25" customHeight="1" x14ac:dyDescent="0.25">
      <c r="B41" s="86" t="s">
        <v>31</v>
      </c>
      <c r="C41" s="91" t="s">
        <v>32</v>
      </c>
      <c r="D41" s="86" t="s">
        <v>7</v>
      </c>
      <c r="E41" s="86" t="s">
        <v>8</v>
      </c>
      <c r="F41" s="89">
        <v>389777.85</v>
      </c>
      <c r="G41" s="89">
        <v>389777.85</v>
      </c>
      <c r="H41" s="89">
        <v>0</v>
      </c>
      <c r="I41" s="89">
        <v>0</v>
      </c>
      <c r="J41" s="93"/>
    </row>
    <row r="42" spans="2:10" ht="21" customHeight="1" thickBot="1" x14ac:dyDescent="0.3">
      <c r="B42" s="87"/>
      <c r="C42" s="96"/>
      <c r="D42" s="87"/>
      <c r="E42" s="88"/>
      <c r="F42" s="90"/>
      <c r="G42" s="90"/>
      <c r="H42" s="90"/>
      <c r="I42" s="90"/>
      <c r="J42" s="95"/>
    </row>
    <row r="43" spans="2:10" ht="18.75" customHeight="1" x14ac:dyDescent="0.25">
      <c r="B43" s="87"/>
      <c r="C43" s="96"/>
      <c r="D43" s="87"/>
      <c r="E43" s="86" t="s">
        <v>51</v>
      </c>
      <c r="F43" s="89">
        <v>3937.15</v>
      </c>
      <c r="G43" s="89">
        <v>3937.15</v>
      </c>
      <c r="H43" s="89">
        <v>0</v>
      </c>
      <c r="I43" s="89">
        <v>0</v>
      </c>
      <c r="J43" s="93"/>
    </row>
    <row r="44" spans="2:10" ht="26.25" customHeight="1" thickBot="1" x14ac:dyDescent="0.3">
      <c r="B44" s="87"/>
      <c r="C44" s="96"/>
      <c r="D44" s="87"/>
      <c r="E44" s="88"/>
      <c r="F44" s="90"/>
      <c r="G44" s="90"/>
      <c r="H44" s="90"/>
      <c r="I44" s="90"/>
      <c r="J44" s="95"/>
    </row>
    <row r="45" spans="2:10" ht="46.5" customHeight="1" thickBot="1" x14ac:dyDescent="0.3">
      <c r="B45" s="87"/>
      <c r="C45" s="96"/>
      <c r="D45" s="87"/>
      <c r="E45" s="3" t="s">
        <v>10</v>
      </c>
      <c r="F45" s="17">
        <v>3976.92</v>
      </c>
      <c r="G45" s="17">
        <v>3976.92</v>
      </c>
      <c r="H45" s="17">
        <v>0</v>
      </c>
      <c r="I45" s="17">
        <v>0</v>
      </c>
      <c r="J45" s="8"/>
    </row>
    <row r="46" spans="2:10" ht="14.25" customHeight="1" thickBot="1" x14ac:dyDescent="0.3">
      <c r="B46" s="88"/>
      <c r="C46" s="92"/>
      <c r="D46" s="88"/>
      <c r="E46" s="3" t="s">
        <v>11</v>
      </c>
      <c r="F46" s="17">
        <v>397691.92</v>
      </c>
      <c r="G46" s="17">
        <v>397691.92</v>
      </c>
      <c r="H46" s="17">
        <v>0</v>
      </c>
      <c r="I46" s="17">
        <v>0</v>
      </c>
      <c r="J46" s="8"/>
    </row>
    <row r="47" spans="2:10" ht="20.25" customHeight="1" x14ac:dyDescent="0.25">
      <c r="B47" s="80">
        <v>4</v>
      </c>
      <c r="C47" s="83" t="s">
        <v>33</v>
      </c>
      <c r="D47" s="86" t="s">
        <v>7</v>
      </c>
      <c r="E47" s="86" t="s">
        <v>51</v>
      </c>
      <c r="F47" s="89">
        <v>702000</v>
      </c>
      <c r="G47" s="89">
        <v>234000</v>
      </c>
      <c r="H47" s="89">
        <v>234000</v>
      </c>
      <c r="I47" s="89">
        <v>234000</v>
      </c>
      <c r="J47" s="93"/>
    </row>
    <row r="48" spans="2:10" ht="24" customHeight="1" thickBot="1" x14ac:dyDescent="0.3">
      <c r="B48" s="81"/>
      <c r="C48" s="84"/>
      <c r="D48" s="87"/>
      <c r="E48" s="88"/>
      <c r="F48" s="90"/>
      <c r="G48" s="90"/>
      <c r="H48" s="90"/>
      <c r="I48" s="90"/>
      <c r="J48" s="95"/>
    </row>
    <row r="49" spans="2:10" ht="47.25" customHeight="1" thickBot="1" x14ac:dyDescent="0.3">
      <c r="B49" s="81"/>
      <c r="C49" s="84"/>
      <c r="D49" s="87"/>
      <c r="E49" s="3" t="s">
        <v>10</v>
      </c>
      <c r="F49" s="17">
        <v>310500</v>
      </c>
      <c r="G49" s="17">
        <v>103500</v>
      </c>
      <c r="H49" s="17">
        <v>103500</v>
      </c>
      <c r="I49" s="17">
        <v>103500</v>
      </c>
      <c r="J49" s="8"/>
    </row>
    <row r="50" spans="2:10" ht="16.5" thickBot="1" x14ac:dyDescent="0.3">
      <c r="B50" s="82"/>
      <c r="C50" s="85"/>
      <c r="D50" s="88"/>
      <c r="E50" s="3" t="s">
        <v>11</v>
      </c>
      <c r="F50" s="18">
        <v>1012500</v>
      </c>
      <c r="G50" s="18">
        <v>337500</v>
      </c>
      <c r="H50" s="18">
        <v>337500</v>
      </c>
      <c r="I50" s="18">
        <v>337500</v>
      </c>
      <c r="J50" s="8"/>
    </row>
    <row r="51" spans="2:10" ht="21.75" customHeight="1" x14ac:dyDescent="0.25">
      <c r="B51" s="86" t="s">
        <v>34</v>
      </c>
      <c r="C51" s="91" t="s">
        <v>35</v>
      </c>
      <c r="D51" s="86" t="s">
        <v>7</v>
      </c>
      <c r="E51" s="86" t="s">
        <v>51</v>
      </c>
      <c r="F51" s="89">
        <v>702000</v>
      </c>
      <c r="G51" s="89">
        <v>234000</v>
      </c>
      <c r="H51" s="89">
        <v>234000</v>
      </c>
      <c r="I51" s="89">
        <v>234000</v>
      </c>
      <c r="J51" s="93"/>
    </row>
    <row r="52" spans="2:10" ht="23.25" customHeight="1" thickBot="1" x14ac:dyDescent="0.3">
      <c r="B52" s="87"/>
      <c r="C52" s="96"/>
      <c r="D52" s="87"/>
      <c r="E52" s="88"/>
      <c r="F52" s="90"/>
      <c r="G52" s="90"/>
      <c r="H52" s="90"/>
      <c r="I52" s="90"/>
      <c r="J52" s="95"/>
    </row>
    <row r="53" spans="2:10" ht="48.75" customHeight="1" thickBot="1" x14ac:dyDescent="0.3">
      <c r="B53" s="87"/>
      <c r="C53" s="96"/>
      <c r="D53" s="87"/>
      <c r="E53" s="3" t="s">
        <v>10</v>
      </c>
      <c r="F53" s="17">
        <v>310500</v>
      </c>
      <c r="G53" s="17">
        <v>103500</v>
      </c>
      <c r="H53" s="17">
        <v>103500</v>
      </c>
      <c r="I53" s="17">
        <v>103500</v>
      </c>
      <c r="J53" s="8"/>
    </row>
    <row r="54" spans="2:10" ht="16.5" thickBot="1" x14ac:dyDescent="0.3">
      <c r="B54" s="88"/>
      <c r="C54" s="92"/>
      <c r="D54" s="88"/>
      <c r="E54" s="3" t="s">
        <v>11</v>
      </c>
      <c r="F54" s="18">
        <v>1012500</v>
      </c>
      <c r="G54" s="18">
        <v>337500</v>
      </c>
      <c r="H54" s="18">
        <v>337500</v>
      </c>
      <c r="I54" s="18">
        <v>337500</v>
      </c>
      <c r="J54" s="8"/>
    </row>
    <row r="55" spans="2:10" ht="18" customHeight="1" x14ac:dyDescent="0.25">
      <c r="B55" s="80">
        <v>5</v>
      </c>
      <c r="C55" s="83" t="s">
        <v>36</v>
      </c>
      <c r="D55" s="86" t="s">
        <v>7</v>
      </c>
      <c r="E55" s="86" t="s">
        <v>51</v>
      </c>
      <c r="F55" s="89">
        <v>5785200</v>
      </c>
      <c r="G55" s="89">
        <v>1928400</v>
      </c>
      <c r="H55" s="89">
        <v>1928400</v>
      </c>
      <c r="I55" s="89">
        <v>1928400</v>
      </c>
      <c r="J55" s="93"/>
    </row>
    <row r="56" spans="2:10" ht="29.25" customHeight="1" thickBot="1" x14ac:dyDescent="0.3">
      <c r="B56" s="81"/>
      <c r="C56" s="84"/>
      <c r="D56" s="87"/>
      <c r="E56" s="88"/>
      <c r="F56" s="90"/>
      <c r="G56" s="90"/>
      <c r="H56" s="90"/>
      <c r="I56" s="90"/>
      <c r="J56" s="95"/>
    </row>
    <row r="57" spans="2:10" ht="45.75" customHeight="1" thickBot="1" x14ac:dyDescent="0.3">
      <c r="B57" s="81"/>
      <c r="C57" s="84"/>
      <c r="D57" s="87"/>
      <c r="E57" s="3" t="s">
        <v>10</v>
      </c>
      <c r="F57" s="17">
        <v>17454049</v>
      </c>
      <c r="G57" s="17">
        <v>8724127.5999999996</v>
      </c>
      <c r="H57" s="17">
        <v>4571375.4000000004</v>
      </c>
      <c r="I57" s="17">
        <v>4158546</v>
      </c>
      <c r="J57" s="8"/>
    </row>
    <row r="58" spans="2:10" ht="16.5" thickBot="1" x14ac:dyDescent="0.3">
      <c r="B58" s="82"/>
      <c r="C58" s="85"/>
      <c r="D58" s="88"/>
      <c r="E58" s="3" t="s">
        <v>11</v>
      </c>
      <c r="F58" s="17">
        <v>23239249</v>
      </c>
      <c r="G58" s="17">
        <v>10652527.6</v>
      </c>
      <c r="H58" s="17">
        <v>6499775.4000000004</v>
      </c>
      <c r="I58" s="17">
        <v>6086946</v>
      </c>
      <c r="J58" s="8"/>
    </row>
    <row r="59" spans="2:10" ht="159" customHeight="1" x14ac:dyDescent="0.25">
      <c r="B59" s="86" t="s">
        <v>37</v>
      </c>
      <c r="C59" s="91" t="s">
        <v>38</v>
      </c>
      <c r="D59" s="86" t="s">
        <v>7</v>
      </c>
      <c r="E59" s="86" t="s">
        <v>51</v>
      </c>
      <c r="F59" s="89">
        <v>5785200</v>
      </c>
      <c r="G59" s="89">
        <v>1928400</v>
      </c>
      <c r="H59" s="89">
        <v>1928400</v>
      </c>
      <c r="I59" s="89">
        <v>1928400</v>
      </c>
      <c r="J59" s="93"/>
    </row>
    <row r="60" spans="2:10" ht="15.75" customHeight="1" thickBot="1" x14ac:dyDescent="0.3">
      <c r="B60" s="88"/>
      <c r="C60" s="92"/>
      <c r="D60" s="88"/>
      <c r="E60" s="88"/>
      <c r="F60" s="90"/>
      <c r="G60" s="90"/>
      <c r="H60" s="90"/>
      <c r="I60" s="90"/>
      <c r="J60" s="95"/>
    </row>
    <row r="61" spans="2:10" ht="95.25" thickBot="1" x14ac:dyDescent="0.3">
      <c r="B61" s="5" t="s">
        <v>39</v>
      </c>
      <c r="C61" s="7" t="s">
        <v>40</v>
      </c>
      <c r="D61" s="3" t="s">
        <v>7</v>
      </c>
      <c r="E61" s="3" t="s">
        <v>10</v>
      </c>
      <c r="F61" s="17">
        <v>3482578</v>
      </c>
      <c r="G61" s="17">
        <v>1116746</v>
      </c>
      <c r="H61" s="17">
        <v>1157286</v>
      </c>
      <c r="I61" s="17">
        <v>1208546</v>
      </c>
      <c r="J61" s="8"/>
    </row>
    <row r="62" spans="2:10" ht="111" thickBot="1" x14ac:dyDescent="0.3">
      <c r="B62" s="5" t="s">
        <v>41</v>
      </c>
      <c r="C62" s="7" t="s">
        <v>42</v>
      </c>
      <c r="D62" s="3" t="s">
        <v>7</v>
      </c>
      <c r="E62" s="3" t="s">
        <v>10</v>
      </c>
      <c r="F62" s="17">
        <v>13960221</v>
      </c>
      <c r="G62" s="17">
        <v>7596131.5999999996</v>
      </c>
      <c r="H62" s="17">
        <v>3414089.4</v>
      </c>
      <c r="I62" s="17">
        <v>2950000</v>
      </c>
      <c r="J62" s="8"/>
    </row>
    <row r="63" spans="2:10" ht="79.5" thickBot="1" x14ac:dyDescent="0.3">
      <c r="B63" s="5" t="s">
        <v>43</v>
      </c>
      <c r="C63" s="7" t="s">
        <v>44</v>
      </c>
      <c r="D63" s="3" t="s">
        <v>7</v>
      </c>
      <c r="E63" s="3" t="s">
        <v>10</v>
      </c>
      <c r="F63" s="17">
        <v>11250</v>
      </c>
      <c r="G63" s="17">
        <v>11250</v>
      </c>
      <c r="H63" s="17">
        <v>0</v>
      </c>
      <c r="I63" s="17">
        <v>0</v>
      </c>
      <c r="J63" s="9"/>
    </row>
    <row r="64" spans="2:10" ht="173.25" customHeight="1" x14ac:dyDescent="0.25">
      <c r="B64" s="80">
        <v>6</v>
      </c>
      <c r="C64" s="83" t="s">
        <v>45</v>
      </c>
      <c r="D64" s="86" t="s">
        <v>7</v>
      </c>
      <c r="E64" s="86" t="s">
        <v>53</v>
      </c>
      <c r="F64" s="100">
        <v>1255485</v>
      </c>
      <c r="G64" s="100">
        <v>418495</v>
      </c>
      <c r="H64" s="100">
        <v>418495</v>
      </c>
      <c r="I64" s="100">
        <v>418495</v>
      </c>
      <c r="J64" s="93"/>
    </row>
    <row r="65" spans="2:10" ht="15.75" hidden="1" thickBot="1" x14ac:dyDescent="0.3">
      <c r="B65" s="82"/>
      <c r="C65" s="85"/>
      <c r="D65" s="88"/>
      <c r="E65" s="88"/>
      <c r="F65" s="101"/>
      <c r="G65" s="101"/>
      <c r="H65" s="101"/>
      <c r="I65" s="101"/>
      <c r="J65" s="95"/>
    </row>
    <row r="66" spans="2:10" ht="95.25" thickBot="1" x14ac:dyDescent="0.3">
      <c r="B66" s="11">
        <v>7</v>
      </c>
      <c r="C66" s="12" t="s">
        <v>46</v>
      </c>
      <c r="D66" s="3" t="s">
        <v>7</v>
      </c>
      <c r="E66" s="3" t="s">
        <v>10</v>
      </c>
      <c r="F66" s="18">
        <v>30466.799999999999</v>
      </c>
      <c r="G66" s="18">
        <v>30466.799999999999</v>
      </c>
      <c r="H66" s="18">
        <v>0</v>
      </c>
      <c r="I66" s="18">
        <v>0</v>
      </c>
      <c r="J66" s="8"/>
    </row>
  </sheetData>
  <mergeCells count="131">
    <mergeCell ref="J64:J65"/>
    <mergeCell ref="F64:F65"/>
    <mergeCell ref="G64:G65"/>
    <mergeCell ref="H64:H65"/>
    <mergeCell ref="I55:I56"/>
    <mergeCell ref="J55:J56"/>
    <mergeCell ref="F59:F60"/>
    <mergeCell ref="G59:G60"/>
    <mergeCell ref="H59:H60"/>
    <mergeCell ref="I59:I60"/>
    <mergeCell ref="J59:J60"/>
    <mergeCell ref="E59:E60"/>
    <mergeCell ref="E64:E65"/>
    <mergeCell ref="D15:D16"/>
    <mergeCell ref="B15:B16"/>
    <mergeCell ref="F15:F16"/>
    <mergeCell ref="G15:G16"/>
    <mergeCell ref="H15:H16"/>
    <mergeCell ref="I15:I16"/>
    <mergeCell ref="I64:I65"/>
    <mergeCell ref="B17:B19"/>
    <mergeCell ref="C17:C19"/>
    <mergeCell ref="D17:D19"/>
    <mergeCell ref="E15:E16"/>
    <mergeCell ref="C15:C16"/>
    <mergeCell ref="I51:I52"/>
    <mergeCell ref="E55:E56"/>
    <mergeCell ref="H41:H42"/>
    <mergeCell ref="I41:I42"/>
    <mergeCell ref="B11:B13"/>
    <mergeCell ref="C11:C13"/>
    <mergeCell ref="D11:D13"/>
    <mergeCell ref="J15:J16"/>
    <mergeCell ref="B64:B65"/>
    <mergeCell ref="C64:C65"/>
    <mergeCell ref="D64:D65"/>
    <mergeCell ref="B59:B60"/>
    <mergeCell ref="C59:C60"/>
    <mergeCell ref="D59:D60"/>
    <mergeCell ref="B55:B58"/>
    <mergeCell ref="C55:C58"/>
    <mergeCell ref="D55:D58"/>
    <mergeCell ref="F55:F56"/>
    <mergeCell ref="G55:G56"/>
    <mergeCell ref="H55:H56"/>
    <mergeCell ref="I47:I48"/>
    <mergeCell ref="J47:J48"/>
    <mergeCell ref="B51:B54"/>
    <mergeCell ref="C51:C54"/>
    <mergeCell ref="D51:D54"/>
    <mergeCell ref="F51:F52"/>
    <mergeCell ref="G51:G52"/>
    <mergeCell ref="H51:H52"/>
    <mergeCell ref="J51:J52"/>
    <mergeCell ref="B47:B50"/>
    <mergeCell ref="C47:C50"/>
    <mergeCell ref="D47:D50"/>
    <mergeCell ref="F47:F48"/>
    <mergeCell ref="G47:G48"/>
    <mergeCell ref="H47:H48"/>
    <mergeCell ref="E47:E48"/>
    <mergeCell ref="E51:E52"/>
    <mergeCell ref="J41:J42"/>
    <mergeCell ref="F43:F44"/>
    <mergeCell ref="G43:G44"/>
    <mergeCell ref="H43:H44"/>
    <mergeCell ref="I43:I44"/>
    <mergeCell ref="J43:J44"/>
    <mergeCell ref="B41:B46"/>
    <mergeCell ref="C41:C46"/>
    <mergeCell ref="D41:D46"/>
    <mergeCell ref="E41:E42"/>
    <mergeCell ref="F41:F42"/>
    <mergeCell ref="G41:G42"/>
    <mergeCell ref="E43:E44"/>
    <mergeCell ref="J34:J35"/>
    <mergeCell ref="F36:F37"/>
    <mergeCell ref="G36:G37"/>
    <mergeCell ref="H36:H37"/>
    <mergeCell ref="I36:I37"/>
    <mergeCell ref="J36:J37"/>
    <mergeCell ref="I30:I31"/>
    <mergeCell ref="J30:J31"/>
    <mergeCell ref="B34:B39"/>
    <mergeCell ref="C34:C39"/>
    <mergeCell ref="D34:D39"/>
    <mergeCell ref="E34:E35"/>
    <mergeCell ref="F34:F35"/>
    <mergeCell ref="G34:G35"/>
    <mergeCell ref="H34:H35"/>
    <mergeCell ref="I34:I35"/>
    <mergeCell ref="B30:B33"/>
    <mergeCell ref="C30:C33"/>
    <mergeCell ref="D30:D33"/>
    <mergeCell ref="F30:F31"/>
    <mergeCell ref="G30:G31"/>
    <mergeCell ref="H30:H31"/>
    <mergeCell ref="E30:E31"/>
    <mergeCell ref="E36:E37"/>
    <mergeCell ref="J23:J25"/>
    <mergeCell ref="B26:B29"/>
    <mergeCell ref="C26:C29"/>
    <mergeCell ref="D26:D29"/>
    <mergeCell ref="F26:F27"/>
    <mergeCell ref="G26:G27"/>
    <mergeCell ref="H26:H27"/>
    <mergeCell ref="I26:I27"/>
    <mergeCell ref="J26:J27"/>
    <mergeCell ref="B23:B25"/>
    <mergeCell ref="C23:C25"/>
    <mergeCell ref="D23:D25"/>
    <mergeCell ref="E23:E25"/>
    <mergeCell ref="F23:F25"/>
    <mergeCell ref="G23:G25"/>
    <mergeCell ref="H23:H25"/>
    <mergeCell ref="I23:I25"/>
    <mergeCell ref="E26:E27"/>
    <mergeCell ref="F2:J3"/>
    <mergeCell ref="B6:B10"/>
    <mergeCell ref="C6:C10"/>
    <mergeCell ref="D6:D10"/>
    <mergeCell ref="E6:E7"/>
    <mergeCell ref="F6:F7"/>
    <mergeCell ref="G6:G7"/>
    <mergeCell ref="H6:H7"/>
    <mergeCell ref="I6:I7"/>
    <mergeCell ref="J6:J7"/>
    <mergeCell ref="B2:B4"/>
    <mergeCell ref="C2:C4"/>
    <mergeCell ref="D2:D4"/>
    <mergeCell ref="E2:E4"/>
  </mergeCells>
  <pageMargins left="0.51181102362204722" right="0.51181102362204722" top="0.74803149606299213" bottom="0.35433070866141736" header="0.31496062992125984" footer="0.31496062992125984"/>
  <pageSetup paperSize="9" scale="77" orientation="landscape" horizontalDpi="0" verticalDpi="0" r:id="rId1"/>
  <rowBreaks count="1" manualBreakCount="1">
    <brk id="1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 задачами</vt:lpstr>
      <vt:lpstr>первонач.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2021-02-01T13:14:44Z</cp:lastPrinted>
  <dcterms:created xsi:type="dcterms:W3CDTF">2020-01-31T09:26:11Z</dcterms:created>
  <dcterms:modified xsi:type="dcterms:W3CDTF">2021-02-01T13:14:46Z</dcterms:modified>
</cp:coreProperties>
</file>